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onathan.contreras\Documents\00.- Contabilidad\2026\12.- IF y CP\01.- 1TR\05.- SIRET\"/>
    </mc:Choice>
  </mc:AlternateContent>
  <bookViews>
    <workbookView xWindow="0" yWindow="0" windowWidth="23040" windowHeight="8856" tabRatio="782"/>
  </bookViews>
  <sheets>
    <sheet name="Notas de Disciplina Financiera" sheetId="2" r:id="rId1"/>
    <sheet name="NDF-01" sheetId="10" r:id="rId2"/>
    <sheet name="NDF-02" sheetId="11" r:id="rId3"/>
    <sheet name="NDF-03" sheetId="12" r:id="rId4"/>
    <sheet name="NDF-04" sheetId="7" r:id="rId5"/>
    <sheet name="NDF-05" sheetId="8" r:id="rId6"/>
    <sheet name="NDF-06" sheetId="9" r:id="rId7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2" l="1"/>
  <c r="F2" i="12"/>
  <c r="F1" i="12"/>
  <c r="B3" i="12"/>
  <c r="B1" i="12"/>
  <c r="B6" i="12" s="1"/>
  <c r="F3" i="11"/>
  <c r="F2" i="11"/>
  <c r="F1" i="11"/>
  <c r="B3" i="11"/>
  <c r="B9" i="11" s="1"/>
  <c r="B1" i="11"/>
  <c r="F3" i="10"/>
  <c r="F2" i="10"/>
  <c r="F1" i="10"/>
  <c r="B3" i="10"/>
  <c r="B1" i="10"/>
  <c r="F21" i="12"/>
  <c r="E21" i="12"/>
  <c r="D21" i="12"/>
  <c r="F11" i="12"/>
  <c r="F31" i="12" s="1"/>
  <c r="E11" i="12"/>
  <c r="E31" i="12" s="1"/>
  <c r="D11" i="12"/>
  <c r="D31" i="12" s="1"/>
  <c r="H159" i="11"/>
  <c r="I159" i="11" s="1"/>
  <c r="I158" i="11"/>
  <c r="H158" i="11"/>
  <c r="I157" i="11"/>
  <c r="H157" i="11"/>
  <c r="H156" i="11"/>
  <c r="I156" i="11" s="1"/>
  <c r="H155" i="11"/>
  <c r="I155" i="11" s="1"/>
  <c r="H154" i="11"/>
  <c r="I154" i="11" s="1"/>
  <c r="H153" i="11"/>
  <c r="H152" i="11" s="1"/>
  <c r="G152" i="11"/>
  <c r="F152" i="11"/>
  <c r="E152" i="11"/>
  <c r="D152" i="11"/>
  <c r="C152" i="11"/>
  <c r="H151" i="11"/>
  <c r="I151" i="11" s="1"/>
  <c r="H150" i="11"/>
  <c r="H148" i="11" s="1"/>
  <c r="I149" i="11"/>
  <c r="H149" i="11"/>
  <c r="G148" i="11"/>
  <c r="F148" i="11"/>
  <c r="E148" i="11"/>
  <c r="D148" i="11"/>
  <c r="C148" i="11"/>
  <c r="H147" i="11"/>
  <c r="I147" i="11" s="1"/>
  <c r="H146" i="11"/>
  <c r="I146" i="11" s="1"/>
  <c r="I145" i="11"/>
  <c r="H145" i="11"/>
  <c r="I144" i="11"/>
  <c r="H144" i="11"/>
  <c r="H143" i="11"/>
  <c r="I143" i="11" s="1"/>
  <c r="H142" i="11"/>
  <c r="I142" i="11" s="1"/>
  <c r="H141" i="11"/>
  <c r="I141" i="11" s="1"/>
  <c r="H140" i="11"/>
  <c r="G140" i="11"/>
  <c r="F140" i="11"/>
  <c r="E140" i="11"/>
  <c r="D140" i="11"/>
  <c r="C140" i="11"/>
  <c r="H139" i="11"/>
  <c r="I139" i="11" s="1"/>
  <c r="H138" i="11"/>
  <c r="I138" i="11" s="1"/>
  <c r="H137" i="11"/>
  <c r="H136" i="11" s="1"/>
  <c r="G136" i="11"/>
  <c r="F136" i="11"/>
  <c r="E136" i="11"/>
  <c r="D136" i="11"/>
  <c r="C136" i="11"/>
  <c r="H135" i="11"/>
  <c r="I135" i="11" s="1"/>
  <c r="H134" i="11"/>
  <c r="I134" i="11" s="1"/>
  <c r="H133" i="11"/>
  <c r="I133" i="11" s="1"/>
  <c r="I132" i="11"/>
  <c r="H132" i="11"/>
  <c r="I131" i="11"/>
  <c r="H131" i="11"/>
  <c r="H130" i="11"/>
  <c r="I130" i="11" s="1"/>
  <c r="H129" i="11"/>
  <c r="I129" i="11" s="1"/>
  <c r="H128" i="11"/>
  <c r="I128" i="11" s="1"/>
  <c r="H127" i="11"/>
  <c r="H126" i="11" s="1"/>
  <c r="G126" i="11"/>
  <c r="F126" i="11"/>
  <c r="E126" i="11"/>
  <c r="D126" i="11"/>
  <c r="C126" i="11"/>
  <c r="H125" i="11"/>
  <c r="I125" i="11" s="1"/>
  <c r="H124" i="11"/>
  <c r="I124" i="11" s="1"/>
  <c r="I123" i="11"/>
  <c r="H123" i="11"/>
  <c r="H122" i="11"/>
  <c r="I122" i="11" s="1"/>
  <c r="I121" i="11"/>
  <c r="H121" i="11"/>
  <c r="H120" i="11"/>
  <c r="I120" i="11" s="1"/>
  <c r="H119" i="11"/>
  <c r="I119" i="11" s="1"/>
  <c r="H118" i="11"/>
  <c r="H116" i="11" s="1"/>
  <c r="I117" i="11"/>
  <c r="H117" i="11"/>
  <c r="G116" i="11"/>
  <c r="F116" i="11"/>
  <c r="E116" i="11"/>
  <c r="D116" i="11"/>
  <c r="C116" i="11"/>
  <c r="H115" i="11"/>
  <c r="I115" i="11" s="1"/>
  <c r="H114" i="11"/>
  <c r="I114" i="11" s="1"/>
  <c r="I113" i="11"/>
  <c r="H113" i="11"/>
  <c r="I112" i="11"/>
  <c r="H112" i="11"/>
  <c r="H111" i="11"/>
  <c r="I111" i="11" s="1"/>
  <c r="H110" i="11"/>
  <c r="I110" i="11" s="1"/>
  <c r="H109" i="11"/>
  <c r="I109" i="11" s="1"/>
  <c r="H108" i="11"/>
  <c r="I108" i="11" s="1"/>
  <c r="I107" i="11"/>
  <c r="H107" i="11"/>
  <c r="H106" i="11" s="1"/>
  <c r="G106" i="11"/>
  <c r="F106" i="11"/>
  <c r="E106" i="11"/>
  <c r="D106" i="11"/>
  <c r="C106" i="11"/>
  <c r="H105" i="11"/>
  <c r="I105" i="11" s="1"/>
  <c r="I104" i="11"/>
  <c r="H104" i="11"/>
  <c r="H103" i="11"/>
  <c r="I103" i="11" s="1"/>
  <c r="I102" i="11"/>
  <c r="H102" i="11"/>
  <c r="H101" i="11"/>
  <c r="I101" i="11" s="1"/>
  <c r="H100" i="11"/>
  <c r="I100" i="11" s="1"/>
  <c r="H99" i="11"/>
  <c r="I99" i="11" s="1"/>
  <c r="I98" i="11"/>
  <c r="H98" i="11"/>
  <c r="H97" i="11"/>
  <c r="I97" i="11" s="1"/>
  <c r="G96" i="11"/>
  <c r="F96" i="11"/>
  <c r="E96" i="11"/>
  <c r="D96" i="11"/>
  <c r="D87" i="11" s="1"/>
  <c r="C96" i="11"/>
  <c r="C87" i="11" s="1"/>
  <c r="H95" i="11"/>
  <c r="I95" i="11" s="1"/>
  <c r="I94" i="11"/>
  <c r="H94" i="11"/>
  <c r="I93" i="11"/>
  <c r="H93" i="11"/>
  <c r="H92" i="11"/>
  <c r="I92" i="11" s="1"/>
  <c r="H91" i="11"/>
  <c r="I91" i="11" s="1"/>
  <c r="H90" i="11"/>
  <c r="I90" i="11" s="1"/>
  <c r="H89" i="11"/>
  <c r="H88" i="11" s="1"/>
  <c r="G88" i="11"/>
  <c r="F88" i="11"/>
  <c r="E88" i="11"/>
  <c r="D88" i="11"/>
  <c r="C88" i="11"/>
  <c r="G87" i="11"/>
  <c r="G161" i="11" s="1"/>
  <c r="F87" i="11"/>
  <c r="F161" i="11" s="1"/>
  <c r="E87" i="11"/>
  <c r="I85" i="11"/>
  <c r="H85" i="11"/>
  <c r="H84" i="11"/>
  <c r="I84" i="11" s="1"/>
  <c r="H83" i="11"/>
  <c r="I83" i="11" s="1"/>
  <c r="H82" i="11"/>
  <c r="I82" i="11" s="1"/>
  <c r="H81" i="11"/>
  <c r="I81" i="11" s="1"/>
  <c r="I80" i="11"/>
  <c r="H80" i="11"/>
  <c r="I79" i="11"/>
  <c r="H79" i="11"/>
  <c r="H78" i="11" s="1"/>
  <c r="G78" i="11"/>
  <c r="F78" i="11"/>
  <c r="E78" i="11"/>
  <c r="D78" i="11"/>
  <c r="C78" i="11"/>
  <c r="I77" i="11"/>
  <c r="H77" i="11"/>
  <c r="H76" i="11"/>
  <c r="I76" i="11" s="1"/>
  <c r="I75" i="11"/>
  <c r="I74" i="11" s="1"/>
  <c r="H75" i="11"/>
  <c r="G74" i="11"/>
  <c r="F74" i="11"/>
  <c r="E74" i="11"/>
  <c r="D74" i="11"/>
  <c r="C74" i="11"/>
  <c r="I73" i="11"/>
  <c r="H73" i="11"/>
  <c r="I72" i="11"/>
  <c r="H72" i="11"/>
  <c r="H71" i="11"/>
  <c r="I71" i="11" s="1"/>
  <c r="H70" i="11"/>
  <c r="I70" i="11" s="1"/>
  <c r="H69" i="11"/>
  <c r="I69" i="11" s="1"/>
  <c r="H68" i="11"/>
  <c r="I68" i="11" s="1"/>
  <c r="I66" i="11" s="1"/>
  <c r="I67" i="11"/>
  <c r="H67" i="11"/>
  <c r="H66" i="11" s="1"/>
  <c r="G66" i="11"/>
  <c r="F66" i="11"/>
  <c r="E66" i="11"/>
  <c r="D66" i="11"/>
  <c r="C66" i="11"/>
  <c r="H65" i="11"/>
  <c r="I65" i="11" s="1"/>
  <c r="I64" i="11"/>
  <c r="H64" i="11"/>
  <c r="H63" i="11"/>
  <c r="I63" i="11" s="1"/>
  <c r="I62" i="11" s="1"/>
  <c r="G62" i="11"/>
  <c r="F62" i="11"/>
  <c r="E62" i="11"/>
  <c r="D62" i="11"/>
  <c r="C62" i="11"/>
  <c r="H61" i="11"/>
  <c r="I61" i="11" s="1"/>
  <c r="I60" i="11"/>
  <c r="H60" i="11"/>
  <c r="I59" i="11"/>
  <c r="H59" i="11"/>
  <c r="H58" i="11"/>
  <c r="I58" i="11" s="1"/>
  <c r="H57" i="11"/>
  <c r="I57" i="11" s="1"/>
  <c r="H56" i="11"/>
  <c r="I56" i="11" s="1"/>
  <c r="H55" i="11"/>
  <c r="I55" i="11" s="1"/>
  <c r="I54" i="11"/>
  <c r="H54" i="11"/>
  <c r="I53" i="11"/>
  <c r="H53" i="11"/>
  <c r="H52" i="11" s="1"/>
  <c r="G52" i="11"/>
  <c r="F52" i="11"/>
  <c r="E52" i="11"/>
  <c r="D52" i="11"/>
  <c r="C52" i="11"/>
  <c r="I51" i="11"/>
  <c r="H51" i="11"/>
  <c r="H50" i="11"/>
  <c r="I50" i="11" s="1"/>
  <c r="I49" i="11"/>
  <c r="H49" i="11"/>
  <c r="H48" i="11"/>
  <c r="I48" i="11" s="1"/>
  <c r="H47" i="11"/>
  <c r="I47" i="11" s="1"/>
  <c r="H46" i="11"/>
  <c r="I46" i="11" s="1"/>
  <c r="I45" i="11"/>
  <c r="H45" i="11"/>
  <c r="H44" i="11"/>
  <c r="I44" i="11" s="1"/>
  <c r="I43" i="11"/>
  <c r="H43" i="11"/>
  <c r="G42" i="11"/>
  <c r="F42" i="11"/>
  <c r="E42" i="11"/>
  <c r="D42" i="11"/>
  <c r="C42" i="11"/>
  <c r="I41" i="11"/>
  <c r="H41" i="11"/>
  <c r="I40" i="11"/>
  <c r="H40" i="11"/>
  <c r="H39" i="11"/>
  <c r="I39" i="11" s="1"/>
  <c r="H38" i="11"/>
  <c r="I38" i="11" s="1"/>
  <c r="H37" i="11"/>
  <c r="I37" i="11" s="1"/>
  <c r="H36" i="11"/>
  <c r="I36" i="11" s="1"/>
  <c r="I35" i="11"/>
  <c r="H35" i="11"/>
  <c r="I34" i="11"/>
  <c r="H34" i="11"/>
  <c r="H33" i="11"/>
  <c r="I33" i="11" s="1"/>
  <c r="I32" i="11" s="1"/>
  <c r="G32" i="11"/>
  <c r="F32" i="11"/>
  <c r="E32" i="11"/>
  <c r="D32" i="11"/>
  <c r="C32" i="11"/>
  <c r="H31" i="11"/>
  <c r="I31" i="11" s="1"/>
  <c r="I30" i="11"/>
  <c r="H30" i="11"/>
  <c r="H29" i="11"/>
  <c r="I29" i="11" s="1"/>
  <c r="H28" i="11"/>
  <c r="I28" i="11" s="1"/>
  <c r="H27" i="11"/>
  <c r="H22" i="11" s="1"/>
  <c r="I26" i="11"/>
  <c r="H26" i="11"/>
  <c r="H25" i="11"/>
  <c r="I25" i="11" s="1"/>
  <c r="I24" i="11"/>
  <c r="H24" i="11"/>
  <c r="H23" i="11"/>
  <c r="I23" i="11" s="1"/>
  <c r="G22" i="11"/>
  <c r="G13" i="11" s="1"/>
  <c r="F22" i="11"/>
  <c r="F13" i="11" s="1"/>
  <c r="E22" i="11"/>
  <c r="D22" i="11"/>
  <c r="C22" i="11"/>
  <c r="I21" i="11"/>
  <c r="H21" i="11"/>
  <c r="H20" i="11"/>
  <c r="I20" i="11" s="1"/>
  <c r="H19" i="11"/>
  <c r="I19" i="11" s="1"/>
  <c r="H18" i="11"/>
  <c r="I18" i="11" s="1"/>
  <c r="H17" i="11"/>
  <c r="I17" i="11" s="1"/>
  <c r="I16" i="11"/>
  <c r="H16" i="11"/>
  <c r="I15" i="11"/>
  <c r="H15" i="11"/>
  <c r="H14" i="11" s="1"/>
  <c r="G14" i="11"/>
  <c r="F14" i="11"/>
  <c r="E14" i="11"/>
  <c r="E13" i="11" s="1"/>
  <c r="D14" i="11"/>
  <c r="D13" i="11" s="1"/>
  <c r="C14" i="11"/>
  <c r="C13" i="11" s="1"/>
  <c r="B6" i="11"/>
  <c r="I140" i="11" l="1"/>
  <c r="I78" i="11"/>
  <c r="I42" i="11"/>
  <c r="D161" i="11"/>
  <c r="I52" i="11"/>
  <c r="E161" i="11"/>
  <c r="I14" i="11"/>
  <c r="I22" i="11"/>
  <c r="C161" i="11"/>
  <c r="I96" i="11"/>
  <c r="H13" i="11"/>
  <c r="I106" i="11"/>
  <c r="I148" i="11"/>
  <c r="I27" i="11"/>
  <c r="I137" i="11"/>
  <c r="I136" i="11" s="1"/>
  <c r="H32" i="11"/>
  <c r="H42" i="11"/>
  <c r="H74" i="11"/>
  <c r="H62" i="11"/>
  <c r="H96" i="11"/>
  <c r="H87" i="11" s="1"/>
  <c r="H161" i="11" s="1"/>
  <c r="I153" i="11"/>
  <c r="I152" i="11" s="1"/>
  <c r="I127" i="11"/>
  <c r="I126" i="11" s="1"/>
  <c r="I89" i="11"/>
  <c r="I88" i="11" s="1"/>
  <c r="I118" i="11"/>
  <c r="I116" i="11" s="1"/>
  <c r="I150" i="11"/>
  <c r="I13" i="11" l="1"/>
  <c r="I87" i="11"/>
  <c r="I161" i="11" s="1"/>
  <c r="H16" i="7" l="1"/>
  <c r="F3" i="9" l="1"/>
  <c r="F2" i="9"/>
  <c r="F1" i="9"/>
  <c r="F3" i="8"/>
  <c r="F2" i="8"/>
  <c r="F1" i="8"/>
  <c r="F3" i="7"/>
  <c r="F2" i="7"/>
  <c r="F1" i="7"/>
  <c r="B3" i="9"/>
  <c r="B1" i="9"/>
  <c r="B3" i="8"/>
  <c r="B1" i="8"/>
  <c r="B3" i="7"/>
  <c r="B1" i="7"/>
</calcChain>
</file>

<file path=xl/sharedStrings.xml><?xml version="1.0" encoding="utf-8"?>
<sst xmlns="http://schemas.openxmlformats.org/spreadsheetml/2006/main" count="379" uniqueCount="225">
  <si>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</si>
  <si>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</si>
  <si>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</si>
  <si>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</si>
  <si>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</si>
  <si>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</si>
  <si>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</si>
  <si>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</si>
  <si>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</si>
  <si>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</si>
  <si>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</si>
  <si>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</si>
  <si>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</si>
  <si>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</si>
  <si>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</si>
  <si>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</si>
  <si>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</si>
  <si>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</si>
  <si>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</si>
  <si>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</si>
  <si>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</si>
  <si>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</si>
  <si>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</si>
  <si>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</si>
  <si>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</si>
  <si>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</si>
  <si>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</si>
  <si>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</si>
  <si>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</si>
  <si>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</si>
  <si>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</si>
  <si>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</si>
  <si>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</si>
  <si>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</si>
  <si>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</si>
  <si>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</si>
  <si>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</si>
  <si>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</si>
  <si>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</si>
  <si>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</si>
  <si>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</si>
  <si>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</si>
  <si>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</si>
  <si>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</si>
  <si>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</si>
  <si>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</si>
  <si>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</si>
  <si>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</si>
  <si>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</si>
  <si>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</si>
  <si>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</si>
  <si>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</si>
  <si>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</si>
  <si>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</si>
  <si>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</si>
  <si>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</si>
  <si>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</si>
  <si>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</si>
  <si>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</si>
  <si>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</si>
  <si>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</si>
  <si>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</si>
  <si>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</si>
  <si>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</si>
  <si>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</si>
  <si>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</si>
  <si>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</si>
  <si>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</si>
  <si>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</si>
  <si>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</si>
  <si>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</si>
  <si>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</si>
  <si>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</si>
  <si>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</si>
  <si>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</si>
  <si>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</si>
  <si>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</si>
  <si>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</si>
  <si>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</si>
  <si>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</si>
  <si>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</si>
  <si>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</si>
  <si>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</si>
  <si>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</si>
  <si>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</si>
  <si>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</si>
  <si>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</si>
  <si>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</si>
  <si>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</si>
  <si>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</si>
  <si>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</si>
  <si>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</si>
  <si>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</si>
  <si>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</si>
  <si>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</si>
  <si>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</si>
  <si>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</si>
  <si>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</si>
  <si>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</si>
  <si>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</si>
  <si>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</si>
  <si>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</si>
  <si>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</si>
  <si>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</si>
  <si>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</si>
  <si>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</si>
  <si>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</si>
  <si>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</si>
  <si>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</si>
  <si>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</si>
  <si>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</si>
  <si>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</si>
  <si>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</si>
  <si>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</si>
  <si>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</si>
  <si>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</si>
  <si>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</si>
  <si>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</si>
  <si>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</si>
  <si>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</si>
  <si>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</si>
  <si>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</si>
  <si>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</si>
  <si>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</si>
  <si>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</si>
  <si>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</si>
  <si>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</si>
  <si>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</si>
  <si>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</si>
  <si>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</si>
  <si>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</si>
  <si>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</si>
  <si>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</si>
  <si>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</si>
  <si>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</si>
  <si>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</si>
  <si>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</si>
  <si>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Municipio de León</t>
  </si>
  <si>
    <t>Correspondiente del 01 de enero al 31 de marzo de 2026</t>
  </si>
  <si>
    <t>Destino del Crédito</t>
  </si>
  <si>
    <t>Acreedor</t>
  </si>
  <si>
    <t>No. Contrato Crédito</t>
  </si>
  <si>
    <t>Clase del Título</t>
  </si>
  <si>
    <t>Financiamiento contratado</t>
  </si>
  <si>
    <t>Financ. Dispuesto</t>
  </si>
  <si>
    <t>Saldo en Pesos</t>
  </si>
  <si>
    <t>Tasa de Interés</t>
  </si>
  <si>
    <t>No. Total de Pagos</t>
  </si>
  <si>
    <t>En Pesos</t>
  </si>
  <si>
    <t>Refinanciamiento</t>
  </si>
  <si>
    <t>Banco Nacional de México. S.A.</t>
  </si>
  <si>
    <t>Pagarés</t>
  </si>
  <si>
    <t xml:space="preserve"> TIIE + 0.70 </t>
  </si>
  <si>
    <t>Obra Pública Productiva</t>
  </si>
  <si>
    <t>Banco Nacional de Obras y Servicios Públicos, S.N.C.</t>
  </si>
  <si>
    <t xml:space="preserve"> TIIE + 0.85 </t>
  </si>
  <si>
    <t>Banco Mercantil del Norte, S.A.</t>
  </si>
  <si>
    <t xml:space="preserve"> TIIE + 0.68 </t>
  </si>
  <si>
    <t>BBVA México, S.A.</t>
  </si>
  <si>
    <t>N/A</t>
  </si>
  <si>
    <t>TIIE + 0.43</t>
  </si>
  <si>
    <t>TOTAL CREDITOS</t>
  </si>
  <si>
    <t>Fecha de Contratación</t>
  </si>
  <si>
    <t>Fecha de Vencimiento</t>
  </si>
  <si>
    <t>Registro Estatal</t>
  </si>
  <si>
    <t>Período de Gracia</t>
  </si>
  <si>
    <t>Garantía</t>
  </si>
  <si>
    <t>Fuente de Financ.</t>
  </si>
  <si>
    <t>Núm. de Decreto Congreso / Aut.</t>
  </si>
  <si>
    <t>Fecha del Acuerdo de cada ente</t>
  </si>
  <si>
    <t>249/14</t>
  </si>
  <si>
    <t>12 Meses</t>
  </si>
  <si>
    <t xml:space="preserve">Part. Federales </t>
  </si>
  <si>
    <t>Crédito Bancario</t>
  </si>
  <si>
    <t>248/14</t>
  </si>
  <si>
    <t xml:space="preserve">24 Meses </t>
  </si>
  <si>
    <t>250/14</t>
  </si>
  <si>
    <t>449/23</t>
  </si>
  <si>
    <t>Part. Federales</t>
  </si>
  <si>
    <t>No se cuenta con Obligaciones de Corto Plazo</t>
  </si>
  <si>
    <t>No se cuenta con convenios de Deuda Garantizada.</t>
  </si>
  <si>
    <r>
      <t xml:space="preserve">Actualmente el Municipio de León tiene contratados cuatro créditos con diferentes instituciones de crédito, por un importe total de </t>
    </r>
    <r>
      <rPr>
        <b/>
        <sz val="11"/>
        <color theme="1"/>
        <rFont val="Arial"/>
        <family val="2"/>
      </rPr>
      <t>$2,117,149,673</t>
    </r>
    <r>
      <rPr>
        <sz val="11"/>
        <color theme="1"/>
        <rFont val="Arial"/>
        <family val="2"/>
      </rPr>
      <t xml:space="preserve"> de los cuales se ha dispuesto </t>
    </r>
    <r>
      <rPr>
        <b/>
        <sz val="11"/>
        <color theme="1"/>
        <rFont val="Arial"/>
        <family val="2"/>
      </rPr>
      <t>$2,095,592,571</t>
    </r>
    <r>
      <rPr>
        <sz val="11"/>
        <color theme="1"/>
        <rFont val="Arial"/>
        <family val="2"/>
      </rPr>
      <t xml:space="preserve">, al cierre del 31 de marzo de 2025 se tiene un saldo pendiente de amortizar de </t>
    </r>
    <r>
      <rPr>
        <b/>
        <sz val="11"/>
        <color theme="1"/>
        <rFont val="Arial"/>
        <family val="2"/>
      </rPr>
      <t>$1,180</t>
    </r>
    <r>
      <rPr>
        <b/>
        <sz val="11"/>
        <color rgb="FF000000"/>
        <rFont val="Arial"/>
        <family val="2"/>
      </rPr>
      <t>,691,641</t>
    </r>
    <r>
      <rPr>
        <sz val="11"/>
        <color rgb="FF000000"/>
        <rFont val="Arial"/>
        <family val="2"/>
      </rPr>
      <t>,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>la contratación fue destinada para refinanciamiento del municipio y obra pública productiva, a continuación, se detalla la ficha técnica de cada crédito:</t>
    </r>
  </si>
  <si>
    <t>142/180</t>
  </si>
  <si>
    <t>141/240</t>
  </si>
  <si>
    <t>140/240</t>
  </si>
  <si>
    <t xml:space="preserve">  29/180</t>
  </si>
  <si>
    <t>Formato 4 Balance Presupuestario - LDF</t>
  </si>
  <si>
    <t>MUNICIPIO DE LEÓN, GUANAJUATO</t>
  </si>
  <si>
    <t>Balance Presupuestario - LDF</t>
  </si>
  <si>
    <t>Del 1 de enero al 31 de marzo de 2026</t>
  </si>
  <si>
    <t>Estimado/
Aprobado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</si>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</sst>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13" fillId="0" borderId="0"/>
    <xf numFmtId="0" fontId="14" fillId="0" borderId="0"/>
    <xf numFmtId="0" fontId="5" fillId="0" borderId="0"/>
    <xf numFmtId="0" fontId="1" fillId="0" borderId="0"/>
  </cellStyleXfs>
  <cellXfs count="170">
    <xf numFmtId="0" fontId="0" fillId="0" borderId="0" xfId="0"/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3" fillId="0" borderId="2" xfId="0" applyNumberFormat="1" applyFont="1" applyBorder="1" applyAlignment="1" applyProtection="1">
      <alignment horizontal="right" vertical="top"/>
      <protection locked="0"/>
    </xf>
    <xf numFmtId="4" fontId="3" fillId="0" borderId="8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3" fontId="3" fillId="0" borderId="3" xfId="0" applyNumberFormat="1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indent="3"/>
    </xf>
    <xf numFmtId="0" fontId="3" fillId="0" borderId="2" xfId="0" applyFont="1" applyBorder="1" applyAlignment="1">
      <alignment horizontal="left" indent="3"/>
    </xf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indent="1"/>
    </xf>
    <xf numFmtId="0" fontId="3" fillId="0" borderId="2" xfId="0" applyFont="1" applyBorder="1" applyAlignment="1">
      <alignment horizontal="left" vertical="center" indent="4"/>
    </xf>
    <xf numFmtId="0" fontId="3" fillId="0" borderId="2" xfId="0" applyFont="1" applyBorder="1" applyAlignment="1">
      <alignment horizontal="left" vertical="center" indent="2"/>
    </xf>
    <xf numFmtId="0" fontId="3" fillId="0" borderId="2" xfId="0" applyFont="1" applyBorder="1" applyAlignment="1">
      <alignment horizontal="left" indent="4"/>
    </xf>
    <xf numFmtId="0" fontId="6" fillId="3" borderId="9" xfId="2" applyFont="1" applyFill="1" applyBorder="1" applyAlignment="1">
      <alignment horizontal="centerContinuous" vertical="center"/>
    </xf>
    <xf numFmtId="0" fontId="6" fillId="3" borderId="10" xfId="2" applyFont="1" applyFill="1" applyBorder="1" applyAlignment="1">
      <alignment horizontal="centerContinuous" vertical="center"/>
    </xf>
    <xf numFmtId="0" fontId="6" fillId="3" borderId="10" xfId="2" applyFont="1" applyFill="1" applyBorder="1" applyAlignment="1">
      <alignment horizontal="right" vertical="center"/>
    </xf>
    <xf numFmtId="0" fontId="6" fillId="3" borderId="11" xfId="2" applyFont="1" applyFill="1" applyBorder="1" applyAlignment="1">
      <alignment horizontal="left" vertical="center"/>
    </xf>
    <xf numFmtId="0" fontId="6" fillId="3" borderId="12" xfId="2" applyFont="1" applyFill="1" applyBorder="1" applyAlignment="1">
      <alignment horizontal="centerContinuous" vertical="center"/>
    </xf>
    <xf numFmtId="0" fontId="6" fillId="3" borderId="0" xfId="2" applyFont="1" applyFill="1" applyAlignment="1">
      <alignment horizontal="centerContinuous" vertical="center"/>
    </xf>
    <xf numFmtId="0" fontId="6" fillId="3" borderId="0" xfId="2" applyFont="1" applyFill="1" applyAlignment="1">
      <alignment horizontal="right" vertical="center"/>
    </xf>
    <xf numFmtId="0" fontId="6" fillId="3" borderId="8" xfId="2" applyFont="1" applyFill="1" applyBorder="1" applyAlignment="1">
      <alignment vertical="center"/>
    </xf>
    <xf numFmtId="0" fontId="6" fillId="3" borderId="8" xfId="2" applyFont="1" applyFill="1" applyBorder="1" applyAlignment="1">
      <alignment horizontal="left" vertical="center"/>
    </xf>
    <xf numFmtId="0" fontId="6" fillId="3" borderId="14" xfId="2" applyFont="1" applyFill="1" applyBorder="1" applyAlignment="1">
      <alignment horizontal="centerContinuous" vertical="center"/>
    </xf>
    <xf numFmtId="0" fontId="6" fillId="3" borderId="15" xfId="2" applyFont="1" applyFill="1" applyBorder="1" applyAlignment="1">
      <alignment horizontal="centerContinuous" vertical="center"/>
    </xf>
    <xf numFmtId="0" fontId="6" fillId="4" borderId="16" xfId="0" applyFont="1" applyFill="1" applyBorder="1" applyAlignment="1" applyProtection="1">
      <alignment horizontal="center" vertical="center" wrapText="1"/>
      <protection locked="0"/>
    </xf>
    <xf numFmtId="0" fontId="6" fillId="4" borderId="17" xfId="0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Protection="1"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left" indent="1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center"/>
      <protection locked="0"/>
    </xf>
    <xf numFmtId="10" fontId="10" fillId="3" borderId="0" xfId="2" applyNumberFormat="1" applyFont="1" applyFill="1" applyAlignment="1">
      <alignment horizontal="right" vertical="center"/>
    </xf>
    <xf numFmtId="0" fontId="6" fillId="3" borderId="0" xfId="2" applyFont="1" applyFill="1" applyAlignment="1">
      <alignment horizontal="left" vertical="center"/>
    </xf>
    <xf numFmtId="0" fontId="7" fillId="0" borderId="0" xfId="0" applyFont="1"/>
    <xf numFmtId="0" fontId="2" fillId="0" borderId="0" xfId="0" applyFont="1"/>
    <xf numFmtId="0" fontId="11" fillId="0" borderId="20" xfId="1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3" fillId="0" borderId="0" xfId="0" applyFont="1" applyAlignment="1">
      <alignment horizontal="left" indent="4"/>
    </xf>
    <xf numFmtId="0" fontId="12" fillId="0" borderId="30" xfId="0" applyFont="1" applyBorder="1" applyAlignment="1">
      <alignment vertical="center"/>
    </xf>
    <xf numFmtId="0" fontId="10" fillId="0" borderId="31" xfId="0" applyFont="1" applyBorder="1" applyAlignment="1">
      <alignment horizontal="right" vertical="center" wrapText="1"/>
    </xf>
    <xf numFmtId="4" fontId="10" fillId="0" borderId="31" xfId="0" applyNumberFormat="1" applyFont="1" applyBorder="1" applyAlignment="1">
      <alignment horizontal="right" vertical="center" wrapText="1"/>
    </xf>
    <xf numFmtId="4" fontId="10" fillId="0" borderId="32" xfId="0" applyNumberFormat="1" applyFont="1" applyBorder="1" applyAlignment="1">
      <alignment horizontal="right" vertical="center" wrapText="1"/>
    </xf>
    <xf numFmtId="0" fontId="12" fillId="0" borderId="33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34" xfId="0" applyNumberFormat="1" applyFont="1" applyBorder="1" applyAlignment="1">
      <alignment horizontal="right" vertical="center" wrapText="1"/>
    </xf>
    <xf numFmtId="0" fontId="12" fillId="0" borderId="35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 indent="1"/>
    </xf>
    <xf numFmtId="4" fontId="3" fillId="0" borderId="2" xfId="0" applyNumberFormat="1" applyFont="1" applyBorder="1" applyAlignment="1">
      <alignment vertical="center" wrapText="1"/>
    </xf>
    <xf numFmtId="4" fontId="12" fillId="0" borderId="36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" fontId="10" fillId="0" borderId="36" xfId="0" applyNumberFormat="1" applyFont="1" applyBorder="1" applyAlignment="1">
      <alignment horizontal="right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 indent="1"/>
    </xf>
    <xf numFmtId="4" fontId="3" fillId="0" borderId="3" xfId="0" applyNumberFormat="1" applyFont="1" applyBorder="1" applyAlignment="1">
      <alignment vertical="center" wrapText="1"/>
    </xf>
    <xf numFmtId="4" fontId="12" fillId="0" borderId="17" xfId="0" applyNumberFormat="1" applyFont="1" applyBorder="1" applyAlignment="1">
      <alignment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5" fillId="0" borderId="0" xfId="3" applyFont="1"/>
    <xf numFmtId="0" fontId="16" fillId="0" borderId="0" xfId="1" applyFont="1"/>
    <xf numFmtId="0" fontId="22" fillId="5" borderId="39" xfId="0" applyFont="1" applyFill="1" applyBorder="1" applyAlignment="1">
      <alignment horizontal="center" vertical="center" wrapText="1"/>
    </xf>
    <xf numFmtId="0" fontId="22" fillId="5" borderId="40" xfId="0" applyFont="1" applyFill="1" applyBorder="1" applyAlignment="1">
      <alignment horizontal="center" vertical="center" wrapText="1"/>
    </xf>
    <xf numFmtId="0" fontId="22" fillId="5" borderId="23" xfId="0" applyFont="1" applyFill="1" applyBorder="1" applyAlignment="1">
      <alignment horizontal="center" vertical="center"/>
    </xf>
    <xf numFmtId="0" fontId="23" fillId="0" borderId="41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/>
    </xf>
    <xf numFmtId="3" fontId="23" fillId="0" borderId="23" xfId="0" applyNumberFormat="1" applyFont="1" applyBorder="1" applyAlignment="1">
      <alignment vertical="center" wrapText="1"/>
    </xf>
    <xf numFmtId="0" fontId="22" fillId="6" borderId="41" xfId="0" applyFont="1" applyFill="1" applyBorder="1" applyAlignment="1">
      <alignment horizontal="center" vertical="center" wrapText="1"/>
    </xf>
    <xf numFmtId="0" fontId="23" fillId="6" borderId="23" xfId="0" applyFont="1" applyFill="1" applyBorder="1" applyAlignment="1">
      <alignment wrapText="1"/>
    </xf>
    <xf numFmtId="0" fontId="23" fillId="6" borderId="23" xfId="0" applyFont="1" applyFill="1" applyBorder="1"/>
    <xf numFmtId="3" fontId="22" fillId="6" borderId="23" xfId="0" applyNumberFormat="1" applyFont="1" applyFill="1" applyBorder="1" applyAlignment="1">
      <alignment horizontal="right" vertical="center" wrapText="1"/>
    </xf>
    <xf numFmtId="3" fontId="22" fillId="6" borderId="23" xfId="0" applyNumberFormat="1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41" xfId="0" applyFont="1" applyBorder="1" applyAlignment="1">
      <alignment horizontal="center" vertical="center" wrapText="1"/>
    </xf>
    <xf numFmtId="15" fontId="23" fillId="0" borderId="23" xfId="0" applyNumberFormat="1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10" fillId="3" borderId="0" xfId="2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23" fillId="0" borderId="38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wrapText="1"/>
    </xf>
    <xf numFmtId="15" fontId="23" fillId="0" borderId="38" xfId="0" applyNumberFormat="1" applyFont="1" applyBorder="1" applyAlignment="1">
      <alignment horizontal="center" vertical="center" wrapText="1"/>
    </xf>
    <xf numFmtId="15" fontId="23" fillId="0" borderId="41" xfId="0" applyNumberFormat="1" applyFont="1" applyBorder="1" applyAlignment="1">
      <alignment horizontal="center" vertical="center" wrapText="1"/>
    </xf>
    <xf numFmtId="0" fontId="22" fillId="5" borderId="38" xfId="0" applyFont="1" applyFill="1" applyBorder="1" applyAlignment="1">
      <alignment horizontal="center" vertical="center" wrapText="1"/>
    </xf>
    <xf numFmtId="0" fontId="22" fillId="5" borderId="44" xfId="0" applyFont="1" applyFill="1" applyBorder="1" applyAlignment="1">
      <alignment horizontal="center" vertical="center" wrapText="1"/>
    </xf>
    <xf numFmtId="0" fontId="24" fillId="0" borderId="38" xfId="0" applyFont="1" applyBorder="1" applyAlignment="1">
      <alignment horizontal="justify" vertical="center"/>
    </xf>
    <xf numFmtId="0" fontId="24" fillId="0" borderId="41" xfId="0" applyFont="1" applyBorder="1" applyAlignment="1">
      <alignment horizontal="justify" vertical="center"/>
    </xf>
    <xf numFmtId="0" fontId="22" fillId="5" borderId="42" xfId="0" applyFont="1" applyFill="1" applyBorder="1" applyAlignment="1">
      <alignment horizontal="center" vertical="center" wrapText="1"/>
    </xf>
    <xf numFmtId="3" fontId="23" fillId="0" borderId="38" xfId="0" applyNumberFormat="1" applyFont="1" applyBorder="1" applyAlignment="1">
      <alignment horizontal="right" vertical="center"/>
    </xf>
    <xf numFmtId="3" fontId="23" fillId="0" borderId="41" xfId="0" applyNumberFormat="1" applyFont="1" applyBorder="1" applyAlignment="1">
      <alignment horizontal="right" vertical="center"/>
    </xf>
    <xf numFmtId="3" fontId="23" fillId="0" borderId="43" xfId="0" applyNumberFormat="1" applyFont="1" applyBorder="1" applyAlignment="1">
      <alignment horizontal="right" vertical="center"/>
    </xf>
    <xf numFmtId="0" fontId="23" fillId="0" borderId="43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0" fontId="22" fillId="5" borderId="4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justify" vertical="center"/>
    </xf>
    <xf numFmtId="0" fontId="25" fillId="0" borderId="5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2" borderId="9" xfId="0" applyFont="1" applyFill="1" applyBorder="1" applyAlignment="1">
      <alignment horizontal="center" vertical="center"/>
    </xf>
    <xf numFmtId="0" fontId="25" fillId="2" borderId="10" xfId="0" applyFont="1" applyFill="1" applyBorder="1" applyAlignment="1">
      <alignment horizontal="center" vertical="center"/>
    </xf>
    <xf numFmtId="0" fontId="25" fillId="2" borderId="11" xfId="0" applyFont="1" applyFill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5" fillId="2" borderId="8" xfId="0" applyFont="1" applyFill="1" applyBorder="1" applyAlignment="1">
      <alignment horizontal="center" vertical="center"/>
    </xf>
    <xf numFmtId="0" fontId="25" fillId="2" borderId="13" xfId="0" applyFont="1" applyFill="1" applyBorder="1" applyAlignment="1">
      <alignment horizontal="center" vertical="center"/>
    </xf>
    <xf numFmtId="0" fontId="25" fillId="2" borderId="14" xfId="0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left" vertical="center" wrapText="1" indent="3"/>
    </xf>
    <xf numFmtId="0" fontId="25" fillId="2" borderId="4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left" vertical="center" indent="3"/>
    </xf>
    <xf numFmtId="3" fontId="25" fillId="0" borderId="2" xfId="0" applyNumberFormat="1" applyFont="1" applyBorder="1" applyProtection="1">
      <protection locked="0"/>
    </xf>
    <xf numFmtId="0" fontId="0" fillId="0" borderId="2" xfId="0" applyBorder="1" applyAlignment="1">
      <alignment horizontal="left" vertical="center" indent="6"/>
    </xf>
    <xf numFmtId="3" fontId="0" fillId="0" borderId="2" xfId="0" applyNumberFormat="1" applyBorder="1" applyProtection="1">
      <protection locked="0"/>
    </xf>
    <xf numFmtId="0" fontId="0" fillId="0" borderId="2" xfId="0" applyBorder="1" applyAlignment="1">
      <alignment horizontal="left" vertical="center" indent="3"/>
    </xf>
    <xf numFmtId="3" fontId="0" fillId="0" borderId="2" xfId="0" applyNumberFormat="1" applyBorder="1"/>
    <xf numFmtId="3" fontId="26" fillId="2" borderId="45" xfId="0" applyNumberFormat="1" applyFont="1" applyFill="1" applyBorder="1"/>
    <xf numFmtId="3" fontId="27" fillId="2" borderId="45" xfId="0" applyNumberFormat="1" applyFont="1" applyFill="1" applyBorder="1"/>
    <xf numFmtId="3" fontId="0" fillId="0" borderId="2" xfId="0" applyNumberFormat="1" applyBorder="1" applyAlignment="1" applyProtection="1">
      <alignment vertical="center"/>
      <protection locked="0"/>
    </xf>
    <xf numFmtId="3" fontId="25" fillId="0" borderId="2" xfId="0" applyNumberFormat="1" applyFont="1" applyBorder="1"/>
    <xf numFmtId="0" fontId="25" fillId="0" borderId="2" xfId="0" applyFont="1" applyBorder="1" applyAlignment="1">
      <alignment horizontal="left" vertical="center" wrapText="1" indent="3"/>
    </xf>
    <xf numFmtId="0" fontId="25" fillId="0" borderId="3" xfId="0" applyFont="1" applyBorder="1" applyAlignment="1">
      <alignment horizontal="left" vertical="center" wrapText="1" indent="3"/>
    </xf>
    <xf numFmtId="4" fontId="0" fillId="0" borderId="3" xfId="0" applyNumberFormat="1" applyBorder="1"/>
    <xf numFmtId="0" fontId="0" fillId="0" borderId="0" xfId="0" applyAlignment="1">
      <alignment vertical="center"/>
    </xf>
    <xf numFmtId="3" fontId="25" fillId="0" borderId="2" xfId="0" applyNumberFormat="1" applyFont="1" applyBorder="1" applyAlignment="1" applyProtection="1">
      <alignment vertical="center"/>
      <protection locked="0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25" fillId="0" borderId="3" xfId="0" applyFont="1" applyBorder="1" applyAlignment="1">
      <alignment horizontal="left" vertical="center" indent="3"/>
    </xf>
    <xf numFmtId="0" fontId="0" fillId="0" borderId="1" xfId="0" applyBorder="1" applyAlignment="1">
      <alignment horizontal="left" vertical="center" indent="6"/>
    </xf>
    <xf numFmtId="3" fontId="0" fillId="0" borderId="1" xfId="0" applyNumberFormat="1" applyBorder="1" applyAlignment="1" applyProtection="1">
      <alignment vertical="center"/>
      <protection locked="0"/>
    </xf>
    <xf numFmtId="0" fontId="25" fillId="0" borderId="2" xfId="0" applyFont="1" applyBorder="1" applyAlignment="1">
      <alignment horizontal="left" vertical="center" wrapText="1" indent="9"/>
    </xf>
    <xf numFmtId="0" fontId="0" fillId="0" borderId="2" xfId="0" applyBorder="1" applyAlignment="1">
      <alignment horizontal="left" vertical="center" indent="12"/>
    </xf>
    <xf numFmtId="3" fontId="27" fillId="2" borderId="45" xfId="0" applyNumberFormat="1" applyFont="1" applyFill="1" applyBorder="1" applyAlignment="1">
      <alignment vertical="center"/>
    </xf>
    <xf numFmtId="0" fontId="25" fillId="0" borderId="2" xfId="0" applyFont="1" applyBorder="1" applyAlignment="1">
      <alignment vertical="center"/>
    </xf>
    <xf numFmtId="3" fontId="25" fillId="0" borderId="2" xfId="0" applyNumberFormat="1" applyFont="1" applyBorder="1" applyAlignment="1">
      <alignment vertical="center"/>
    </xf>
    <xf numFmtId="3" fontId="0" fillId="0" borderId="1" xfId="0" applyNumberFormat="1" applyBorder="1" applyProtection="1">
      <protection locked="0"/>
    </xf>
    <xf numFmtId="0" fontId="15" fillId="0" borderId="0" xfId="6" applyFont="1"/>
    <xf numFmtId="4" fontId="3" fillId="0" borderId="0" xfId="0" applyNumberFormat="1" applyFont="1"/>
  </cellXfs>
  <cellStyles count="7">
    <cellStyle name="Hipervínculo" xfId="1" builtinId="8"/>
    <cellStyle name="Normal" xfId="0" builtinId="0"/>
    <cellStyle name="Normal 2" xfId="3"/>
    <cellStyle name="Normal 2 2" xfId="4"/>
    <cellStyle name="Normal 2 3" xfId="6"/>
    <cellStyle name="Normal 3" xfId="2"/>
    <cellStyle name="Normal 3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121920</xdr:rowOff>
    </xdr:from>
    <xdr:to>
      <xdr:col>4</xdr:col>
      <xdr:colOff>546735</xdr:colOff>
      <xdr:row>30</xdr:row>
      <xdr:rowOff>99060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B8288EB1-55BD-4B46-B282-8A4B7CF565DA}"/>
            </a:ext>
          </a:extLst>
        </xdr:cNvPr>
        <xdr:cNvSpPr txBox="1"/>
      </xdr:nvSpPr>
      <xdr:spPr>
        <a:xfrm>
          <a:off x="0" y="3108960"/>
          <a:ext cx="7343775" cy="8839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MX" sz="1100"/>
            <a:t>     _______________________________________</a:t>
          </a:r>
          <a:r>
            <a:rPr lang="es-MX" sz="1100" baseline="0"/>
            <a:t>                                   </a:t>
          </a:r>
          <a:r>
            <a:rPr lang="es-MX" sz="1100"/>
            <a:t>_______________________________________</a:t>
          </a:r>
        </a:p>
        <a:p>
          <a:pPr algn="l"/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PRESIDENTA</a:t>
          </a:r>
          <a:r>
            <a:rPr lang="es-MX" sz="9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MUNICIPAL                 </a:t>
          </a:r>
          <a:r>
            <a:rPr lang="es-MX" sz="9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                  TESORERA MUNICIPAL</a:t>
          </a:r>
        </a:p>
        <a:p>
          <a:pPr algn="l"/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MTRA. ALEJANDRA GUTIÉRREZ CAMPOS                                                       </a:t>
          </a:r>
          <a:r>
            <a:rPr lang="es-MX" sz="9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latin typeface="Arial" panose="020B0604020202020204" pitchFamily="34" charset="0"/>
              <a:cs typeface="Arial" panose="020B0604020202020204" pitchFamily="34" charset="0"/>
            </a:rPr>
            <a:t>C.P</a:t>
          </a:r>
          <a:r>
            <a:rPr lang="es-MX" sz="900" baseline="0">
              <a:latin typeface="Arial" panose="020B0604020202020204" pitchFamily="34" charset="0"/>
              <a:cs typeface="Arial" panose="020B0604020202020204" pitchFamily="34" charset="0"/>
            </a:rPr>
            <a:t>.</a:t>
          </a:r>
          <a:r>
            <a:rPr lang="es-MX" sz="900">
              <a:latin typeface="Arial" panose="020B0604020202020204" pitchFamily="34" charset="0"/>
              <a:cs typeface="Arial" panose="020B0604020202020204" pitchFamily="34" charset="0"/>
            </a:rPr>
            <a:t> GRACIELA RODRÍGUEZ FLORES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D15"/>
  <sheetViews>
    <sheetView showGridLines="0" tabSelected="1" workbookViewId="0"/>
  </sheetViews>
  <sheetFormatPr baseColWidth="10" defaultColWidth="12" defaultRowHeight="10.199999999999999" x14ac:dyDescent="0.2"/>
  <cols>
    <col min="1" max="1" width="17.28515625" style="1" customWidth="1"/>
    <col min="2" max="2" width="86.140625" style="1" bestFit="1" customWidth="1"/>
    <col min="3" max="16384" width="12" style="1"/>
  </cols>
  <sheetData>
    <row r="1" spans="1:4" x14ac:dyDescent="0.2">
      <c r="A1" s="19" t="s">
        <v>137</v>
      </c>
      <c r="B1" s="20"/>
      <c r="C1" s="21" t="s">
        <v>0</v>
      </c>
      <c r="D1" s="22">
        <v>2026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138</v>
      </c>
      <c r="B3" s="24"/>
      <c r="C3" s="25" t="s">
        <v>4</v>
      </c>
      <c r="D3" s="27">
        <v>1</v>
      </c>
    </row>
    <row r="4" spans="1:4" x14ac:dyDescent="0.2">
      <c r="A4" s="87" t="s">
        <v>5</v>
      </c>
      <c r="B4" s="88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0.8" thickBot="1" x14ac:dyDescent="0.25">
      <c r="A15" s="37"/>
      <c r="B15" s="38"/>
    </row>
  </sheetData>
  <mergeCells count="1">
    <mergeCell ref="A4:B4"/>
  </mergeCells>
  <phoneticPr fontId="8" type="noConversion"/>
  <dataValidations count="3">
    <dataValidation type="list" allowBlank="1" showInputMessage="1" showErrorMessage="1" prompt="Escoger el corte de la información, ya se trimestral (1 al 4) o anual (Cuenta Pública)." sqref="D3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 Anual"</formula1>
    </dataValidation>
    <dataValidation type="list" allowBlank="1" showInputMessage="1" showErrorMessage="1" prompt="Escoger el corte de la información, ya se trimestral (1 al 4) o anual (4)." sqref="D4">
      <formula1>"1, 2, 3, 4"</formula1>
    </dataValidation>
  </dataValidations>
  <hyperlinks>
    <hyperlink ref="A9" location="'NDF-01'!C5" display="NDF-01"/>
    <hyperlink ref="A10" location="'NDF-02'!B5" display="NDF-02"/>
    <hyperlink ref="A14" location="'NDF-06'!C5" display="NDF-06"/>
    <hyperlink ref="A13" location="'NDF-05'!C5" display="NDF-05"/>
    <hyperlink ref="A12" location="'NDF-04'!C5" display="NDF-04"/>
    <hyperlink ref="A11" location="'NDF-03'!C5" display="NDF-03"/>
  </hyperlinks>
  <pageMargins left="0.7" right="0.7" top="0.75" bottom="0.75" header="0.3" footer="0.3"/>
  <pageSetup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0"/>
  <sheetViews>
    <sheetView showGridLines="0" workbookViewId="0"/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6.42578125" style="1" bestFit="1" customWidth="1"/>
    <col min="6" max="6" width="18.42578125" style="1" customWidth="1"/>
    <col min="7" max="16384" width="12" style="1"/>
  </cols>
  <sheetData>
    <row r="1" spans="1:6" x14ac:dyDescent="0.2">
      <c r="B1" s="89" t="str">
        <f>'Notas de Disciplina Financiera'!A1</f>
        <v>Municipio de León</v>
      </c>
      <c r="C1" s="89"/>
      <c r="D1" s="89"/>
      <c r="E1" s="40" t="s">
        <v>0</v>
      </c>
      <c r="F1" s="41">
        <f>'Notas de Disciplina Financiera'!D1</f>
        <v>2026</v>
      </c>
    </row>
    <row r="2" spans="1:6" x14ac:dyDescent="0.2">
      <c r="B2" s="89" t="s">
        <v>1</v>
      </c>
      <c r="C2" s="89"/>
      <c r="D2" s="89"/>
      <c r="E2" s="40" t="s">
        <v>2</v>
      </c>
      <c r="F2" s="41" t="str">
        <f>'Notas de Disciplina Financiera'!D2</f>
        <v>Trimestral</v>
      </c>
    </row>
    <row r="3" spans="1:6" x14ac:dyDescent="0.2">
      <c r="B3" s="89" t="str">
        <f>'Notas de Disciplina Financiera'!A3</f>
        <v>Correspondiente del 01 de enero al 31 de marzo de 2026</v>
      </c>
      <c r="C3" s="89"/>
      <c r="D3" s="89"/>
      <c r="E3" s="40" t="s">
        <v>4</v>
      </c>
      <c r="F3" s="41">
        <f>'Notas de Disciplina Financiera'!D3</f>
        <v>1</v>
      </c>
    </row>
    <row r="5" spans="1:6" x14ac:dyDescent="0.2">
      <c r="B5" s="43"/>
      <c r="C5" s="43" t="s">
        <v>10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</row>
    <row r="10" spans="1:6" x14ac:dyDescent="0.2">
      <c r="A10" s="42"/>
    </row>
    <row r="11" spans="1:6" ht="14.4" x14ac:dyDescent="0.2">
      <c r="A11" s="42"/>
      <c r="C11" s="126" t="s">
        <v>186</v>
      </c>
      <c r="D11" s="127"/>
      <c r="E11" s="127"/>
      <c r="F11" s="128"/>
    </row>
    <row r="12" spans="1:6" ht="14.4" x14ac:dyDescent="0.2">
      <c r="A12" s="42"/>
      <c r="C12" s="129" t="s">
        <v>187</v>
      </c>
      <c r="D12" s="130"/>
      <c r="E12" s="130"/>
      <c r="F12" s="131"/>
    </row>
    <row r="13" spans="1:6" ht="14.4" x14ac:dyDescent="0.2">
      <c r="A13" s="42"/>
      <c r="C13" s="132" t="s">
        <v>188</v>
      </c>
      <c r="D13" s="133"/>
      <c r="E13" s="133"/>
      <c r="F13" s="134"/>
    </row>
    <row r="14" spans="1:6" ht="14.4" x14ac:dyDescent="0.2">
      <c r="A14" s="42"/>
      <c r="C14" s="132" t="s">
        <v>189</v>
      </c>
      <c r="D14" s="133"/>
      <c r="E14" s="133"/>
      <c r="F14" s="134"/>
    </row>
    <row r="15" spans="1:6" ht="14.4" x14ac:dyDescent="0.2">
      <c r="A15" s="42"/>
      <c r="C15" s="135" t="s">
        <v>28</v>
      </c>
      <c r="D15" s="136"/>
      <c r="E15" s="136"/>
      <c r="F15" s="137"/>
    </row>
    <row r="16" spans="1:6" ht="12" x14ac:dyDescent="0.25">
      <c r="A16" s="42"/>
      <c r="C16"/>
      <c r="D16"/>
      <c r="E16"/>
      <c r="F16"/>
    </row>
    <row r="17" spans="1:6" ht="28.8" x14ac:dyDescent="0.2">
      <c r="A17" s="42"/>
      <c r="C17" s="138" t="s">
        <v>117</v>
      </c>
      <c r="D17" s="139" t="s">
        <v>190</v>
      </c>
      <c r="E17" s="139" t="s">
        <v>118</v>
      </c>
      <c r="F17" s="139" t="s">
        <v>191</v>
      </c>
    </row>
    <row r="18" spans="1:6" ht="14.4" x14ac:dyDescent="0.3">
      <c r="A18" s="42"/>
      <c r="C18" s="140" t="s">
        <v>192</v>
      </c>
      <c r="D18" s="141">
        <v>9143632639.2399998</v>
      </c>
      <c r="E18" s="141">
        <v>3313559459.9899998</v>
      </c>
      <c r="F18" s="141">
        <v>3313890000.2099996</v>
      </c>
    </row>
    <row r="19" spans="1:6" ht="12" x14ac:dyDescent="0.25">
      <c r="A19" s="42"/>
      <c r="C19" s="142" t="s">
        <v>193</v>
      </c>
      <c r="D19" s="143">
        <v>7003961724.4899998</v>
      </c>
      <c r="E19" s="143">
        <v>2729100583.23</v>
      </c>
      <c r="F19" s="143">
        <v>2729431123.4499998</v>
      </c>
    </row>
    <row r="20" spans="1:6" ht="12" x14ac:dyDescent="0.25">
      <c r="A20" s="42"/>
      <c r="C20" s="142" t="s">
        <v>194</v>
      </c>
      <c r="D20" s="143">
        <v>2288676945.6300001</v>
      </c>
      <c r="E20" s="143">
        <v>621184516.28999996</v>
      </c>
      <c r="F20" s="143">
        <v>621184516.28999996</v>
      </c>
    </row>
    <row r="21" spans="1:6" ht="12" x14ac:dyDescent="0.25">
      <c r="A21" s="42"/>
      <c r="C21" s="142" t="s">
        <v>195</v>
      </c>
      <c r="D21" s="143">
        <v>-149006030.88</v>
      </c>
      <c r="E21" s="143">
        <v>-36725639.530000001</v>
      </c>
      <c r="F21" s="143">
        <v>-36725639.530000001</v>
      </c>
    </row>
    <row r="22" spans="1:6" ht="12" x14ac:dyDescent="0.25">
      <c r="A22" s="42"/>
      <c r="C22" s="144"/>
      <c r="D22" s="145"/>
      <c r="E22" s="145"/>
      <c r="F22" s="145"/>
    </row>
    <row r="23" spans="1:6" ht="14.4" x14ac:dyDescent="0.3">
      <c r="A23" s="42"/>
      <c r="C23" s="140" t="s">
        <v>196</v>
      </c>
      <c r="D23" s="141">
        <v>9143632639.1199989</v>
      </c>
      <c r="E23" s="141">
        <v>1418752703.21</v>
      </c>
      <c r="F23" s="141">
        <v>1300647999.2</v>
      </c>
    </row>
    <row r="24" spans="1:6" ht="12" x14ac:dyDescent="0.25">
      <c r="A24" s="42"/>
      <c r="C24" s="142" t="s">
        <v>197</v>
      </c>
      <c r="D24" s="143">
        <v>7003961724.5299988</v>
      </c>
      <c r="E24" s="143">
        <v>1153683076.1400001</v>
      </c>
      <c r="F24" s="143">
        <v>1056862864.55</v>
      </c>
    </row>
    <row r="25" spans="1:6" ht="12" x14ac:dyDescent="0.25">
      <c r="A25" s="42"/>
      <c r="C25" s="142" t="s">
        <v>198</v>
      </c>
      <c r="D25" s="143">
        <v>2139670914.5899997</v>
      </c>
      <c r="E25" s="143">
        <v>265069627.06999999</v>
      </c>
      <c r="F25" s="143">
        <v>243785134.65000004</v>
      </c>
    </row>
    <row r="26" spans="1:6" ht="12" x14ac:dyDescent="0.25">
      <c r="A26" s="42"/>
      <c r="C26" s="144"/>
      <c r="D26" s="145"/>
      <c r="E26" s="145"/>
      <c r="F26" s="145"/>
    </row>
    <row r="27" spans="1:6" ht="14.4" x14ac:dyDescent="0.3">
      <c r="A27" s="42"/>
      <c r="C27" s="140" t="s">
        <v>199</v>
      </c>
      <c r="D27" s="146">
        <v>0</v>
      </c>
      <c r="E27" s="141">
        <v>752534658.17000031</v>
      </c>
      <c r="F27" s="141">
        <v>724259194.8300004</v>
      </c>
    </row>
    <row r="28" spans="1:6" ht="14.4" x14ac:dyDescent="0.3">
      <c r="A28" s="42"/>
      <c r="C28" s="142" t="s">
        <v>200</v>
      </c>
      <c r="D28" s="147">
        <v>0</v>
      </c>
      <c r="E28" s="148">
        <v>346120730.35000014</v>
      </c>
      <c r="F28" s="148">
        <v>317845267.01000023</v>
      </c>
    </row>
    <row r="29" spans="1:6" ht="14.4" x14ac:dyDescent="0.3">
      <c r="A29" s="42"/>
      <c r="C29" s="142" t="s">
        <v>201</v>
      </c>
      <c r="D29" s="147">
        <v>0</v>
      </c>
      <c r="E29" s="148">
        <v>406413927.82000011</v>
      </c>
      <c r="F29" s="148">
        <v>406413927.82000011</v>
      </c>
    </row>
    <row r="30" spans="1:6" ht="12" x14ac:dyDescent="0.25">
      <c r="A30" s="42"/>
      <c r="C30" s="144"/>
      <c r="D30" s="145"/>
      <c r="E30" s="145"/>
      <c r="F30" s="145"/>
    </row>
    <row r="31" spans="1:6" ht="14.4" x14ac:dyDescent="0.3">
      <c r="A31" s="42"/>
      <c r="C31" s="140" t="s">
        <v>202</v>
      </c>
      <c r="D31" s="141">
        <v>0.12000083923339844</v>
      </c>
      <c r="E31" s="141">
        <v>2647341414.9499998</v>
      </c>
      <c r="F31" s="141">
        <v>2737501195.8400002</v>
      </c>
    </row>
    <row r="32" spans="1:6" ht="14.4" x14ac:dyDescent="0.25">
      <c r="A32" s="42"/>
      <c r="C32" s="140"/>
      <c r="D32" s="145"/>
      <c r="E32" s="145"/>
      <c r="F32" s="145"/>
    </row>
    <row r="33" spans="1:6" ht="14.4" x14ac:dyDescent="0.3">
      <c r="A33" s="42"/>
      <c r="C33" s="140" t="s">
        <v>203</v>
      </c>
      <c r="D33" s="141">
        <v>149006031.00000083</v>
      </c>
      <c r="E33" s="141">
        <v>2684067054.48</v>
      </c>
      <c r="F33" s="141">
        <v>2774226835.3700004</v>
      </c>
    </row>
    <row r="34" spans="1:6" ht="14.4" x14ac:dyDescent="0.3">
      <c r="A34" s="42"/>
      <c r="C34" s="140"/>
      <c r="D34" s="149"/>
      <c r="E34" s="149"/>
      <c r="F34" s="149"/>
    </row>
    <row r="35" spans="1:6" ht="28.8" x14ac:dyDescent="0.3">
      <c r="A35" s="42"/>
      <c r="C35" s="150" t="s">
        <v>204</v>
      </c>
      <c r="D35" s="141">
        <v>149006031.00000083</v>
      </c>
      <c r="E35" s="141">
        <v>1931532396.3099997</v>
      </c>
      <c r="F35" s="141">
        <v>2049967640.54</v>
      </c>
    </row>
    <row r="36" spans="1:6" ht="14.4" x14ac:dyDescent="0.25">
      <c r="A36" s="42"/>
      <c r="C36" s="151"/>
      <c r="D36" s="152"/>
      <c r="E36" s="152"/>
      <c r="F36" s="152"/>
    </row>
    <row r="37" spans="1:6" ht="12" x14ac:dyDescent="0.25">
      <c r="A37" s="42"/>
      <c r="C37" s="153"/>
      <c r="D37"/>
      <c r="E37"/>
      <c r="F37"/>
    </row>
    <row r="38" spans="1:6" ht="14.4" x14ac:dyDescent="0.2">
      <c r="A38" s="42"/>
      <c r="C38" s="138" t="s">
        <v>117</v>
      </c>
      <c r="D38" s="139" t="s">
        <v>205</v>
      </c>
      <c r="E38" s="139" t="s">
        <v>118</v>
      </c>
      <c r="F38" s="139" t="s">
        <v>119</v>
      </c>
    </row>
    <row r="39" spans="1:6" ht="14.4" x14ac:dyDescent="0.2">
      <c r="A39" s="42"/>
      <c r="C39" s="140" t="s">
        <v>206</v>
      </c>
      <c r="D39" s="154">
        <v>92005530.900000006</v>
      </c>
      <c r="E39" s="154">
        <v>24072606.049999997</v>
      </c>
      <c r="F39" s="154">
        <v>24072606.049999997</v>
      </c>
    </row>
    <row r="40" spans="1:6" ht="12" x14ac:dyDescent="0.2">
      <c r="A40" s="42"/>
      <c r="C40" s="142" t="s">
        <v>207</v>
      </c>
      <c r="D40" s="148">
        <v>0</v>
      </c>
      <c r="E40" s="148">
        <v>0</v>
      </c>
      <c r="F40" s="148">
        <v>0</v>
      </c>
    </row>
    <row r="41" spans="1:6" ht="12" x14ac:dyDescent="0.2">
      <c r="A41" s="42"/>
      <c r="C41" s="142" t="s">
        <v>208</v>
      </c>
      <c r="D41" s="148">
        <v>92005530.900000006</v>
      </c>
      <c r="E41" s="148">
        <v>24072606.049999997</v>
      </c>
      <c r="F41" s="148">
        <v>24072606.049999997</v>
      </c>
    </row>
    <row r="42" spans="1:6" ht="12" x14ac:dyDescent="0.2">
      <c r="A42" s="42"/>
      <c r="C42" s="155"/>
      <c r="D42" s="156"/>
      <c r="E42" s="156"/>
      <c r="F42" s="156"/>
    </row>
    <row r="43" spans="1:6" ht="14.4" x14ac:dyDescent="0.2">
      <c r="A43" s="42"/>
      <c r="C43" s="140" t="s">
        <v>209</v>
      </c>
      <c r="D43" s="154">
        <v>241011561.90000084</v>
      </c>
      <c r="E43" s="154">
        <v>1955605002.3599997</v>
      </c>
      <c r="F43" s="154">
        <v>2074040246.5899999</v>
      </c>
    </row>
    <row r="44" spans="1:6" ht="12" x14ac:dyDescent="0.2">
      <c r="A44" s="42"/>
      <c r="C44" s="157"/>
      <c r="D44" s="158"/>
      <c r="E44" s="158"/>
      <c r="F44" s="158"/>
    </row>
    <row r="45" spans="1:6" ht="12" x14ac:dyDescent="0.25">
      <c r="A45" s="42"/>
      <c r="C45" s="153"/>
      <c r="D45"/>
      <c r="E45"/>
      <c r="F45"/>
    </row>
    <row r="46" spans="1:6" ht="28.8" x14ac:dyDescent="0.2">
      <c r="A46" s="42"/>
      <c r="C46" s="138" t="s">
        <v>117</v>
      </c>
      <c r="D46" s="139" t="s">
        <v>190</v>
      </c>
      <c r="E46" s="139" t="s">
        <v>118</v>
      </c>
      <c r="F46" s="139" t="s">
        <v>191</v>
      </c>
    </row>
    <row r="47" spans="1:6" ht="14.4" x14ac:dyDescent="0.2">
      <c r="A47" s="42"/>
      <c r="C47" s="140" t="s">
        <v>210</v>
      </c>
      <c r="D47" s="154">
        <v>0</v>
      </c>
      <c r="E47" s="154">
        <v>0</v>
      </c>
      <c r="F47" s="154">
        <v>0</v>
      </c>
    </row>
    <row r="48" spans="1:6" ht="12" x14ac:dyDescent="0.2">
      <c r="A48" s="42"/>
      <c r="C48" s="142" t="s">
        <v>211</v>
      </c>
      <c r="D48" s="148">
        <v>0</v>
      </c>
      <c r="E48" s="148">
        <v>0</v>
      </c>
      <c r="F48" s="148">
        <v>0</v>
      </c>
    </row>
    <row r="49" spans="1:6" ht="12" x14ac:dyDescent="0.2">
      <c r="A49" s="42"/>
      <c r="C49" s="142" t="s">
        <v>212</v>
      </c>
      <c r="D49" s="148">
        <v>0</v>
      </c>
      <c r="E49" s="148">
        <v>0</v>
      </c>
      <c r="F49" s="148">
        <v>0</v>
      </c>
    </row>
    <row r="50" spans="1:6" ht="14.4" x14ac:dyDescent="0.2">
      <c r="A50" s="42"/>
      <c r="C50" s="140" t="s">
        <v>213</v>
      </c>
      <c r="D50" s="154">
        <v>149006030.88</v>
      </c>
      <c r="E50" s="154">
        <v>36725639.530000001</v>
      </c>
      <c r="F50" s="154">
        <v>36725639.530000001</v>
      </c>
    </row>
    <row r="51" spans="1:6" ht="12" x14ac:dyDescent="0.2">
      <c r="A51" s="42"/>
      <c r="C51" s="142" t="s">
        <v>214</v>
      </c>
      <c r="D51" s="148">
        <v>0</v>
      </c>
      <c r="E51" s="148">
        <v>0</v>
      </c>
      <c r="F51" s="148">
        <v>0</v>
      </c>
    </row>
    <row r="52" spans="1:6" ht="12" x14ac:dyDescent="0.2">
      <c r="A52" s="42"/>
      <c r="C52" s="142" t="s">
        <v>215</v>
      </c>
      <c r="D52" s="148">
        <v>149006030.88</v>
      </c>
      <c r="E52" s="148">
        <v>36725639.530000001</v>
      </c>
      <c r="F52" s="148">
        <v>36725639.530000001</v>
      </c>
    </row>
    <row r="53" spans="1:6" ht="12" x14ac:dyDescent="0.2">
      <c r="A53" s="42"/>
      <c r="C53" s="155"/>
      <c r="D53" s="156"/>
      <c r="E53" s="156"/>
      <c r="F53" s="156"/>
    </row>
    <row r="54" spans="1:6" ht="14.4" x14ac:dyDescent="0.2">
      <c r="A54" s="42"/>
      <c r="C54" s="140" t="s">
        <v>216</v>
      </c>
      <c r="D54" s="154">
        <v>-149006030.88</v>
      </c>
      <c r="E54" s="154">
        <v>-36725639.530000001</v>
      </c>
      <c r="F54" s="154">
        <v>-36725639.530000001</v>
      </c>
    </row>
    <row r="55" spans="1:6" ht="14.4" x14ac:dyDescent="0.2">
      <c r="A55" s="42"/>
      <c r="C55" s="159"/>
      <c r="D55" s="158"/>
      <c r="E55" s="158"/>
      <c r="F55" s="158"/>
    </row>
    <row r="56" spans="1:6" ht="12" x14ac:dyDescent="0.25">
      <c r="A56" s="42"/>
      <c r="C56"/>
      <c r="D56"/>
      <c r="E56"/>
      <c r="F56"/>
    </row>
    <row r="57" spans="1:6" ht="28.8" x14ac:dyDescent="0.2">
      <c r="A57" s="42"/>
      <c r="C57" s="138" t="s">
        <v>117</v>
      </c>
      <c r="D57" s="139" t="s">
        <v>190</v>
      </c>
      <c r="E57" s="139" t="s">
        <v>118</v>
      </c>
      <c r="F57" s="139" t="s">
        <v>191</v>
      </c>
    </row>
    <row r="58" spans="1:6" ht="12" x14ac:dyDescent="0.2">
      <c r="A58" s="42"/>
      <c r="C58" s="160" t="s">
        <v>217</v>
      </c>
      <c r="D58" s="161">
        <v>7003961724.4899998</v>
      </c>
      <c r="E58" s="161">
        <v>2729100583.23</v>
      </c>
      <c r="F58" s="161">
        <v>2729431123.4499998</v>
      </c>
    </row>
    <row r="59" spans="1:6" ht="28.8" x14ac:dyDescent="0.2">
      <c r="A59" s="42"/>
      <c r="C59" s="162" t="s">
        <v>218</v>
      </c>
      <c r="D59" s="154">
        <v>0</v>
      </c>
      <c r="E59" s="154">
        <v>0</v>
      </c>
      <c r="F59" s="154">
        <v>0</v>
      </c>
    </row>
    <row r="60" spans="1:6" ht="12" x14ac:dyDescent="0.2">
      <c r="A60" s="42"/>
      <c r="C60" s="163" t="s">
        <v>211</v>
      </c>
      <c r="D60" s="148">
        <v>0</v>
      </c>
      <c r="E60" s="148">
        <v>0</v>
      </c>
      <c r="F60" s="148">
        <v>0</v>
      </c>
    </row>
    <row r="61" spans="1:6" ht="12" x14ac:dyDescent="0.2">
      <c r="A61" s="42"/>
      <c r="C61" s="163" t="s">
        <v>214</v>
      </c>
      <c r="D61" s="148">
        <v>0</v>
      </c>
      <c r="E61" s="148">
        <v>0</v>
      </c>
      <c r="F61" s="148">
        <v>0</v>
      </c>
    </row>
    <row r="62" spans="1:6" ht="12" x14ac:dyDescent="0.2">
      <c r="A62" s="42"/>
      <c r="C62" s="155"/>
      <c r="D62" s="156"/>
      <c r="E62" s="156"/>
      <c r="F62" s="156"/>
    </row>
    <row r="63" spans="1:6" ht="12" x14ac:dyDescent="0.2">
      <c r="A63" s="42"/>
      <c r="C63" s="142" t="s">
        <v>197</v>
      </c>
      <c r="D63" s="148">
        <v>7003961724.5299988</v>
      </c>
      <c r="E63" s="148">
        <v>1153683076.1400001</v>
      </c>
      <c r="F63" s="148">
        <v>1056862864.55</v>
      </c>
    </row>
    <row r="64" spans="1:6" ht="12" x14ac:dyDescent="0.2">
      <c r="A64" s="42"/>
      <c r="C64" s="155"/>
      <c r="D64" s="156"/>
      <c r="E64" s="156"/>
      <c r="F64" s="156"/>
    </row>
    <row r="65" spans="1:6" ht="14.4" x14ac:dyDescent="0.2">
      <c r="A65" s="42"/>
      <c r="C65" s="142" t="s">
        <v>200</v>
      </c>
      <c r="D65" s="164">
        <v>0</v>
      </c>
      <c r="E65" s="148">
        <v>346120730.35000014</v>
      </c>
      <c r="F65" s="148">
        <v>317845267.01000023</v>
      </c>
    </row>
    <row r="66" spans="1:6" ht="12" x14ac:dyDescent="0.2">
      <c r="A66" s="42"/>
      <c r="C66" s="155"/>
      <c r="D66" s="156"/>
      <c r="E66" s="156"/>
      <c r="F66" s="156"/>
    </row>
    <row r="67" spans="1:6" ht="28.8" x14ac:dyDescent="0.2">
      <c r="A67" s="42"/>
      <c r="C67" s="150" t="s">
        <v>219</v>
      </c>
      <c r="D67" s="154">
        <v>-3.9999008178710938E-2</v>
      </c>
      <c r="E67" s="154">
        <v>1921538237.4400001</v>
      </c>
      <c r="F67" s="154">
        <v>1990413525.9100001</v>
      </c>
    </row>
    <row r="68" spans="1:6" ht="14.4" x14ac:dyDescent="0.2">
      <c r="A68" s="42"/>
      <c r="C68" s="165"/>
      <c r="D68" s="166"/>
      <c r="E68" s="166"/>
      <c r="F68" s="166"/>
    </row>
    <row r="69" spans="1:6" ht="28.8" x14ac:dyDescent="0.2">
      <c r="A69" s="42"/>
      <c r="C69" s="150" t="s">
        <v>220</v>
      </c>
      <c r="D69" s="154">
        <v>-3.9999008178710938E-2</v>
      </c>
      <c r="E69" s="154">
        <v>1921538237.4400001</v>
      </c>
      <c r="F69" s="154">
        <v>1990413525.9100001</v>
      </c>
    </row>
    <row r="70" spans="1:6" ht="12" x14ac:dyDescent="0.2">
      <c r="A70" s="42"/>
      <c r="C70" s="157"/>
      <c r="D70" s="158"/>
      <c r="E70" s="158"/>
      <c r="F70" s="158"/>
    </row>
    <row r="71" spans="1:6" ht="12" x14ac:dyDescent="0.25">
      <c r="A71" s="42"/>
      <c r="C71"/>
      <c r="D71"/>
      <c r="E71"/>
      <c r="F71"/>
    </row>
    <row r="72" spans="1:6" ht="28.8" x14ac:dyDescent="0.2">
      <c r="A72" s="42"/>
      <c r="C72" s="138" t="s">
        <v>117</v>
      </c>
      <c r="D72" s="139" t="s">
        <v>190</v>
      </c>
      <c r="E72" s="139" t="s">
        <v>118</v>
      </c>
      <c r="F72" s="139" t="s">
        <v>191</v>
      </c>
    </row>
    <row r="73" spans="1:6" ht="12" x14ac:dyDescent="0.25">
      <c r="A73" s="42"/>
      <c r="C73" s="160" t="s">
        <v>194</v>
      </c>
      <c r="D73" s="167">
        <v>2288676945.6300001</v>
      </c>
      <c r="E73" s="167">
        <v>621184516.28999996</v>
      </c>
      <c r="F73" s="167">
        <v>621184516.28999996</v>
      </c>
    </row>
    <row r="74" spans="1:6" ht="28.8" x14ac:dyDescent="0.3">
      <c r="A74" s="42"/>
      <c r="C74" s="162" t="s">
        <v>221</v>
      </c>
      <c r="D74" s="141">
        <v>-149006030.88</v>
      </c>
      <c r="E74" s="141">
        <v>-36725639.530000001</v>
      </c>
      <c r="F74" s="141">
        <v>-36725639.530000001</v>
      </c>
    </row>
    <row r="75" spans="1:6" ht="12" x14ac:dyDescent="0.25">
      <c r="A75" s="42"/>
      <c r="C75" s="163" t="s">
        <v>212</v>
      </c>
      <c r="D75" s="143">
        <v>0</v>
      </c>
      <c r="E75" s="143">
        <v>0</v>
      </c>
      <c r="F75" s="143">
        <v>0</v>
      </c>
    </row>
    <row r="76" spans="1:6" ht="12" x14ac:dyDescent="0.25">
      <c r="A76" s="42"/>
      <c r="C76" s="163" t="s">
        <v>215</v>
      </c>
      <c r="D76" s="143">
        <v>149006030.88</v>
      </c>
      <c r="E76" s="143">
        <v>36725639.530000001</v>
      </c>
      <c r="F76" s="143">
        <v>36725639.530000001</v>
      </c>
    </row>
    <row r="77" spans="1:6" ht="12" x14ac:dyDescent="0.25">
      <c r="A77" s="42"/>
      <c r="C77" s="155"/>
      <c r="D77" s="145"/>
      <c r="E77" s="145"/>
      <c r="F77" s="145"/>
    </row>
    <row r="78" spans="1:6" ht="12" x14ac:dyDescent="0.25">
      <c r="A78" s="42"/>
      <c r="C78" s="142" t="s">
        <v>222</v>
      </c>
      <c r="D78" s="143">
        <v>2139670914.5899997</v>
      </c>
      <c r="E78" s="143">
        <v>265069627.06999999</v>
      </c>
      <c r="F78" s="143">
        <v>243785134.65000004</v>
      </c>
    </row>
    <row r="79" spans="1:6" ht="12" x14ac:dyDescent="0.25">
      <c r="A79" s="42"/>
      <c r="C79" s="155"/>
      <c r="D79" s="145"/>
      <c r="E79" s="145"/>
      <c r="F79" s="145"/>
    </row>
    <row r="80" spans="1:6" ht="14.4" x14ac:dyDescent="0.3">
      <c r="A80" s="42"/>
      <c r="C80" s="142" t="s">
        <v>201</v>
      </c>
      <c r="D80" s="147">
        <v>0</v>
      </c>
      <c r="E80" s="143">
        <v>406413927.82000011</v>
      </c>
      <c r="F80" s="143">
        <v>406413927.82000011</v>
      </c>
    </row>
    <row r="81" spans="1:6" ht="12" x14ac:dyDescent="0.25">
      <c r="A81" s="42"/>
      <c r="C81" s="155"/>
      <c r="D81" s="145"/>
      <c r="E81" s="145"/>
      <c r="F81" s="145"/>
    </row>
    <row r="82" spans="1:6" ht="28.8" x14ac:dyDescent="0.3">
      <c r="A82" s="42"/>
      <c r="C82" s="150" t="s">
        <v>223</v>
      </c>
      <c r="D82" s="141">
        <v>0.16000032424926758</v>
      </c>
      <c r="E82" s="141">
        <v>725803177.51000011</v>
      </c>
      <c r="F82" s="141">
        <v>747087669.93000007</v>
      </c>
    </row>
    <row r="83" spans="1:6" ht="12" x14ac:dyDescent="0.25">
      <c r="A83" s="42"/>
      <c r="C83" s="155"/>
      <c r="D83" s="145"/>
      <c r="E83" s="145"/>
      <c r="F83" s="145"/>
    </row>
    <row r="84" spans="1:6" ht="28.8" x14ac:dyDescent="0.3">
      <c r="A84" s="42"/>
      <c r="C84" s="150" t="s">
        <v>224</v>
      </c>
      <c r="D84" s="141">
        <v>149006031.04000032</v>
      </c>
      <c r="E84" s="141">
        <v>762528817.04000008</v>
      </c>
      <c r="F84" s="141">
        <v>783813309.46000004</v>
      </c>
    </row>
    <row r="85" spans="1:6" ht="12" x14ac:dyDescent="0.25">
      <c r="A85" s="42"/>
      <c r="C85" s="157"/>
      <c r="D85" s="152"/>
      <c r="E85" s="152"/>
      <c r="F85" s="152"/>
    </row>
    <row r="86" spans="1:6" x14ac:dyDescent="0.2">
      <c r="A86" s="42"/>
    </row>
    <row r="89" spans="1:6" x14ac:dyDescent="0.2">
      <c r="C89" s="69" t="s">
        <v>23</v>
      </c>
    </row>
    <row r="90" spans="1:6" x14ac:dyDescent="0.2">
      <c r="C90" s="168" t="s">
        <v>24</v>
      </c>
    </row>
  </sheetData>
  <mergeCells count="8">
    <mergeCell ref="C14:F14"/>
    <mergeCell ref="C15:F15"/>
    <mergeCell ref="B1:D1"/>
    <mergeCell ref="B2:D2"/>
    <mergeCell ref="B3:D3"/>
    <mergeCell ref="C11:F11"/>
    <mergeCell ref="C12:F12"/>
    <mergeCell ref="C13:F13"/>
  </mergeCells>
  <hyperlinks>
    <hyperlink ref="C89" location="'NDF-01 (I)'!B63" display="Favor de ver el instructivo de esta nota (NDF-01):"/>
  </hyperlinks>
  <pageMargins left="0.7" right="0.7" top="0.75" bottom="0.75" header="0.3" footer="0.3"/>
  <pageSetup paperSize="9" scale="56" orientation="portrait" verticalDpi="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2"/>
  <sheetViews>
    <sheetView showGridLines="0" zoomScaleNormal="100" workbookViewId="0"/>
  </sheetViews>
  <sheetFormatPr baseColWidth="10" defaultColWidth="12" defaultRowHeight="10.199999999999999" x14ac:dyDescent="0.2"/>
  <cols>
    <col min="1" max="1" width="2.7109375" style="1" customWidth="1"/>
    <col min="2" max="2" width="83.28515625" style="1" customWidth="1"/>
    <col min="3" max="3" width="18" style="1" bestFit="1" customWidth="1"/>
    <col min="4" max="4" width="14.28515625" style="1" customWidth="1"/>
    <col min="5" max="5" width="13.28515625" style="1" customWidth="1"/>
    <col min="6" max="6" width="15" style="1" customWidth="1"/>
    <col min="7" max="7" width="14.7109375" style="1" customWidth="1"/>
    <col min="8" max="8" width="15.140625" style="1" bestFit="1" customWidth="1"/>
    <col min="9" max="9" width="18" style="1" bestFit="1" customWidth="1"/>
    <col min="10" max="10" width="12" style="1"/>
    <col min="11" max="11" width="14.28515625" style="1" bestFit="1" customWidth="1"/>
    <col min="12" max="12" width="13.28515625" style="1" bestFit="1" customWidth="1"/>
    <col min="13" max="16384" width="12" style="1"/>
  </cols>
  <sheetData>
    <row r="1" spans="1:12" x14ac:dyDescent="0.2">
      <c r="B1" s="89" t="str">
        <f>'Notas de Disciplina Financiera'!A1</f>
        <v>Municipio de León</v>
      </c>
      <c r="C1" s="89"/>
      <c r="D1" s="89"/>
      <c r="E1" s="40" t="s">
        <v>0</v>
      </c>
      <c r="F1" s="41">
        <f>'Notas de Disciplina Financiera'!D1</f>
        <v>2026</v>
      </c>
    </row>
    <row r="2" spans="1:12" x14ac:dyDescent="0.2">
      <c r="B2" s="89" t="s">
        <v>1</v>
      </c>
      <c r="C2" s="89"/>
      <c r="D2" s="89"/>
      <c r="E2" s="40" t="s">
        <v>2</v>
      </c>
      <c r="F2" s="41" t="str">
        <f>'Notas de Disciplina Financiera'!D2</f>
        <v>Trimestral</v>
      </c>
    </row>
    <row r="3" spans="1:12" x14ac:dyDescent="0.2">
      <c r="B3" s="89" t="str">
        <f>'Notas de Disciplina Financiera'!A3</f>
        <v>Correspondiente del 01 de enero al 31 de marzo de 2026</v>
      </c>
      <c r="C3" s="89"/>
      <c r="D3" s="89"/>
      <c r="E3" s="40" t="s">
        <v>4</v>
      </c>
      <c r="F3" s="41">
        <f>'Notas de Disciplina Financiera'!D3</f>
        <v>1</v>
      </c>
    </row>
    <row r="5" spans="1:12" x14ac:dyDescent="0.2">
      <c r="B5" s="43" t="s">
        <v>25</v>
      </c>
    </row>
    <row r="6" spans="1:12" x14ac:dyDescent="0.2">
      <c r="B6" s="95" t="str">
        <f>B1</f>
        <v>Municipio de León</v>
      </c>
      <c r="C6" s="95"/>
      <c r="D6" s="95"/>
      <c r="E6" s="95"/>
      <c r="F6" s="95"/>
      <c r="G6" s="95"/>
      <c r="H6" s="95"/>
      <c r="I6" s="95"/>
    </row>
    <row r="7" spans="1:12" x14ac:dyDescent="0.2">
      <c r="B7" s="90" t="s">
        <v>26</v>
      </c>
      <c r="C7" s="90"/>
      <c r="D7" s="90"/>
      <c r="E7" s="90"/>
      <c r="F7" s="90"/>
      <c r="G7" s="90"/>
      <c r="H7" s="90"/>
      <c r="I7" s="90"/>
    </row>
    <row r="8" spans="1:12" x14ac:dyDescent="0.2">
      <c r="B8" s="90" t="s">
        <v>27</v>
      </c>
      <c r="C8" s="90"/>
      <c r="D8" s="90"/>
      <c r="E8" s="90"/>
      <c r="F8" s="90"/>
      <c r="G8" s="90"/>
      <c r="H8" s="90"/>
      <c r="I8" s="90"/>
    </row>
    <row r="9" spans="1:12" x14ac:dyDescent="0.2">
      <c r="B9" s="90" t="str">
        <f>B3</f>
        <v>Correspondiente del 01 de enero al 31 de marzo de 2026</v>
      </c>
      <c r="C9" s="90"/>
      <c r="D9" s="90"/>
      <c r="E9" s="90"/>
      <c r="F9" s="90"/>
      <c r="G9" s="90"/>
      <c r="H9" s="90"/>
      <c r="I9" s="90"/>
    </row>
    <row r="10" spans="1:12" x14ac:dyDescent="0.2">
      <c r="B10" s="91" t="s">
        <v>28</v>
      </c>
      <c r="C10" s="91"/>
      <c r="D10" s="91"/>
      <c r="E10" s="91"/>
      <c r="F10" s="91"/>
      <c r="G10" s="91"/>
      <c r="H10" s="91"/>
      <c r="I10" s="91"/>
    </row>
    <row r="11" spans="1:12" x14ac:dyDescent="0.2">
      <c r="B11" s="9"/>
      <c r="C11" s="9"/>
      <c r="D11" s="92" t="s">
        <v>29</v>
      </c>
      <c r="E11" s="93"/>
      <c r="F11" s="93"/>
      <c r="G11" s="93"/>
      <c r="H11" s="94"/>
      <c r="I11" s="9"/>
    </row>
    <row r="12" spans="1:12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12" x14ac:dyDescent="0.2">
      <c r="A13" s="42"/>
      <c r="B13" s="13" t="s">
        <v>38</v>
      </c>
      <c r="C13" s="3">
        <f>C14+C22+C32+C42+C52+C62+C66+C74+C78</f>
        <v>7003961724.5299988</v>
      </c>
      <c r="D13" s="3">
        <f t="shared" ref="D13:I13" si="0">D14+D22+D32+D42+D52+D62+D66+D74+D78</f>
        <v>59296000</v>
      </c>
      <c r="E13" s="3">
        <f t="shared" si="0"/>
        <v>0</v>
      </c>
      <c r="F13" s="3">
        <f t="shared" si="0"/>
        <v>2054251521.8299999</v>
      </c>
      <c r="G13" s="3">
        <f t="shared" si="0"/>
        <v>246032496.42000002</v>
      </c>
      <c r="H13" s="3">
        <f t="shared" si="0"/>
        <v>1867515025.4099998</v>
      </c>
      <c r="I13" s="3">
        <f t="shared" si="0"/>
        <v>8871476749.9400005</v>
      </c>
    </row>
    <row r="14" spans="1:12" x14ac:dyDescent="0.2">
      <c r="B14" s="17" t="s">
        <v>39</v>
      </c>
      <c r="C14" s="3">
        <f>SUM(C15:C21)</f>
        <v>3583656933.71</v>
      </c>
      <c r="D14" s="3">
        <f t="shared" ref="D14:I14" si="1">SUM(D15:D21)</f>
        <v>0</v>
      </c>
      <c r="E14" s="3">
        <f t="shared" si="1"/>
        <v>0</v>
      </c>
      <c r="F14" s="3">
        <f t="shared" si="1"/>
        <v>61067414.009999998</v>
      </c>
      <c r="G14" s="3">
        <f t="shared" si="1"/>
        <v>73450504.820000023</v>
      </c>
      <c r="H14" s="3">
        <f t="shared" si="1"/>
        <v>-12383090.810000025</v>
      </c>
      <c r="I14" s="3">
        <f t="shared" si="1"/>
        <v>3571273842.9000001</v>
      </c>
    </row>
    <row r="15" spans="1:12" x14ac:dyDescent="0.2">
      <c r="B15" s="16" t="s">
        <v>40</v>
      </c>
      <c r="C15" s="4">
        <v>1702530483.9000003</v>
      </c>
      <c r="D15" s="4">
        <v>0</v>
      </c>
      <c r="E15" s="4">
        <v>0</v>
      </c>
      <c r="F15" s="4">
        <v>0</v>
      </c>
      <c r="G15" s="4">
        <v>59353550.969999999</v>
      </c>
      <c r="H15" s="4">
        <f>D15-E15+F15-G15</f>
        <v>-59353550.969999999</v>
      </c>
      <c r="I15" s="4">
        <f>C15+H15</f>
        <v>1643176932.9300003</v>
      </c>
      <c r="K15" s="169"/>
      <c r="L15" s="169"/>
    </row>
    <row r="16" spans="1:12" x14ac:dyDescent="0.2">
      <c r="B16" s="16" t="s">
        <v>41</v>
      </c>
      <c r="C16" s="4">
        <v>26000000.039999999</v>
      </c>
      <c r="D16" s="4">
        <v>0</v>
      </c>
      <c r="E16" s="4">
        <v>0</v>
      </c>
      <c r="F16" s="4">
        <v>1713863.04</v>
      </c>
      <c r="G16" s="4">
        <v>0</v>
      </c>
      <c r="H16" s="4">
        <f t="shared" ref="H16:H21" si="2">D16-E16+F16-G16</f>
        <v>1713863.04</v>
      </c>
      <c r="I16" s="4">
        <f t="shared" ref="I16:I21" si="3">C16+H16</f>
        <v>27713863.079999998</v>
      </c>
      <c r="K16" s="169"/>
      <c r="L16" s="169"/>
    </row>
    <row r="17" spans="2:12" x14ac:dyDescent="0.2">
      <c r="B17" s="16" t="s">
        <v>42</v>
      </c>
      <c r="C17" s="4">
        <v>371399956.42999977</v>
      </c>
      <c r="D17" s="4">
        <v>0</v>
      </c>
      <c r="E17" s="4">
        <v>0</v>
      </c>
      <c r="F17" s="4">
        <v>154536.93</v>
      </c>
      <c r="G17" s="4">
        <v>0</v>
      </c>
      <c r="H17" s="4">
        <f t="shared" si="2"/>
        <v>154536.93</v>
      </c>
      <c r="I17" s="4">
        <f t="shared" si="3"/>
        <v>371554493.35999978</v>
      </c>
      <c r="K17" s="169"/>
      <c r="L17" s="169"/>
    </row>
    <row r="18" spans="2:12" x14ac:dyDescent="0.2">
      <c r="B18" s="16" t="s">
        <v>43</v>
      </c>
      <c r="C18" s="4">
        <v>623343523.14999998</v>
      </c>
      <c r="D18" s="4">
        <v>0</v>
      </c>
      <c r="E18" s="4">
        <v>0</v>
      </c>
      <c r="F18" s="4">
        <v>0</v>
      </c>
      <c r="G18" s="4">
        <v>14096953.850000024</v>
      </c>
      <c r="H18" s="4">
        <f t="shared" si="2"/>
        <v>-14096953.850000024</v>
      </c>
      <c r="I18" s="4">
        <f t="shared" si="3"/>
        <v>609246569.29999995</v>
      </c>
      <c r="K18" s="169"/>
      <c r="L18" s="169"/>
    </row>
    <row r="19" spans="2:12" x14ac:dyDescent="0.2">
      <c r="B19" s="16" t="s">
        <v>44</v>
      </c>
      <c r="C19" s="4">
        <v>860382970.19000006</v>
      </c>
      <c r="D19" s="4">
        <v>0</v>
      </c>
      <c r="E19" s="4">
        <v>0</v>
      </c>
      <c r="F19" s="4">
        <v>59199014.039999999</v>
      </c>
      <c r="G19" s="4">
        <v>0</v>
      </c>
      <c r="H19" s="4">
        <f t="shared" si="2"/>
        <v>59199014.039999999</v>
      </c>
      <c r="I19" s="4">
        <f t="shared" si="3"/>
        <v>919581984.23000002</v>
      </c>
      <c r="K19" s="169"/>
      <c r="L19" s="169"/>
    </row>
    <row r="20" spans="2:12" x14ac:dyDescent="0.2">
      <c r="B20" s="16" t="s">
        <v>45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f t="shared" si="2"/>
        <v>0</v>
      </c>
      <c r="I20" s="4">
        <f t="shared" si="3"/>
        <v>0</v>
      </c>
    </row>
    <row r="21" spans="2:12" x14ac:dyDescent="0.2">
      <c r="B21" s="16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f t="shared" si="2"/>
        <v>0</v>
      </c>
      <c r="I21" s="4">
        <f t="shared" si="3"/>
        <v>0</v>
      </c>
    </row>
    <row r="22" spans="2:12" x14ac:dyDescent="0.2">
      <c r="B22" s="17" t="s">
        <v>47</v>
      </c>
      <c r="C22" s="3">
        <f>SUM(C23:C31)</f>
        <v>257659427.37</v>
      </c>
      <c r="D22" s="3">
        <f t="shared" ref="D22:I22" si="4">SUM(D23:D31)</f>
        <v>0</v>
      </c>
      <c r="E22" s="3">
        <f t="shared" si="4"/>
        <v>0</v>
      </c>
      <c r="F22" s="3">
        <f t="shared" si="4"/>
        <v>117048456.46000001</v>
      </c>
      <c r="G22" s="3">
        <f t="shared" si="4"/>
        <v>0</v>
      </c>
      <c r="H22" s="3">
        <f t="shared" si="4"/>
        <v>117048456.46000001</v>
      </c>
      <c r="I22" s="3">
        <f t="shared" si="4"/>
        <v>374707883.82999998</v>
      </c>
    </row>
    <row r="23" spans="2:12" x14ac:dyDescent="0.2">
      <c r="B23" s="16" t="s">
        <v>48</v>
      </c>
      <c r="C23" s="4">
        <v>17683567.879999999</v>
      </c>
      <c r="D23" s="4">
        <v>0</v>
      </c>
      <c r="E23" s="4">
        <v>0</v>
      </c>
      <c r="F23" s="4">
        <v>2191789.92</v>
      </c>
      <c r="G23" s="4">
        <v>0</v>
      </c>
      <c r="H23" s="4">
        <f t="shared" ref="H23:H31" si="5">D23-E23+F23-G23</f>
        <v>2191789.92</v>
      </c>
      <c r="I23" s="4">
        <f t="shared" ref="I23:I31" si="6">C23+H23</f>
        <v>19875357.799999997</v>
      </c>
      <c r="K23" s="169"/>
    </row>
    <row r="24" spans="2:12" x14ac:dyDescent="0.2">
      <c r="B24" s="16" t="s">
        <v>49</v>
      </c>
      <c r="C24" s="4">
        <v>27307638.210000001</v>
      </c>
      <c r="D24" s="4">
        <v>0</v>
      </c>
      <c r="E24" s="4">
        <v>0</v>
      </c>
      <c r="F24" s="4">
        <v>1594737.9900000021</v>
      </c>
      <c r="G24" s="4">
        <v>0</v>
      </c>
      <c r="H24" s="4">
        <f t="shared" si="5"/>
        <v>1594737.9900000021</v>
      </c>
      <c r="I24" s="4">
        <f t="shared" si="6"/>
        <v>28902376.200000003</v>
      </c>
      <c r="K24" s="169"/>
    </row>
    <row r="25" spans="2:12" x14ac:dyDescent="0.2">
      <c r="B25" s="16" t="s">
        <v>50</v>
      </c>
      <c r="C25" s="4">
        <v>2247518</v>
      </c>
      <c r="D25" s="4">
        <v>0</v>
      </c>
      <c r="E25" s="4">
        <v>0</v>
      </c>
      <c r="F25" s="4">
        <v>1017881.75</v>
      </c>
      <c r="G25" s="4">
        <v>0</v>
      </c>
      <c r="H25" s="4">
        <f t="shared" si="5"/>
        <v>1017881.75</v>
      </c>
      <c r="I25" s="4">
        <f t="shared" si="6"/>
        <v>3265399.75</v>
      </c>
      <c r="K25" s="169"/>
    </row>
    <row r="26" spans="2:12" x14ac:dyDescent="0.2">
      <c r="B26" s="16" t="s">
        <v>51</v>
      </c>
      <c r="C26" s="4">
        <v>37854649.370000005</v>
      </c>
      <c r="D26" s="4">
        <v>0</v>
      </c>
      <c r="E26" s="4">
        <v>0</v>
      </c>
      <c r="F26" s="4">
        <v>22272092.669999994</v>
      </c>
      <c r="G26" s="4">
        <v>0</v>
      </c>
      <c r="H26" s="4">
        <f t="shared" si="5"/>
        <v>22272092.669999994</v>
      </c>
      <c r="I26" s="4">
        <f t="shared" si="6"/>
        <v>60126742.039999999</v>
      </c>
      <c r="K26" s="169"/>
    </row>
    <row r="27" spans="2:12" x14ac:dyDescent="0.2">
      <c r="B27" s="16" t="s">
        <v>52</v>
      </c>
      <c r="C27" s="4">
        <v>32419634.609999999</v>
      </c>
      <c r="D27" s="4">
        <v>0</v>
      </c>
      <c r="E27" s="4">
        <v>0</v>
      </c>
      <c r="F27" s="4">
        <v>821131.23</v>
      </c>
      <c r="G27" s="4">
        <v>0</v>
      </c>
      <c r="H27" s="4">
        <f t="shared" si="5"/>
        <v>821131.23</v>
      </c>
      <c r="I27" s="4">
        <f t="shared" si="6"/>
        <v>33240765.84</v>
      </c>
      <c r="K27" s="169"/>
    </row>
    <row r="28" spans="2:12" x14ac:dyDescent="0.2">
      <c r="B28" s="16" t="s">
        <v>53</v>
      </c>
      <c r="C28" s="4">
        <v>91472037.979999989</v>
      </c>
      <c r="D28" s="4">
        <v>0</v>
      </c>
      <c r="E28" s="4">
        <v>0</v>
      </c>
      <c r="F28" s="4">
        <v>59181397.539999992</v>
      </c>
      <c r="G28" s="4">
        <v>0</v>
      </c>
      <c r="H28" s="4">
        <f t="shared" si="5"/>
        <v>59181397.539999992</v>
      </c>
      <c r="I28" s="4">
        <f t="shared" si="6"/>
        <v>150653435.51999998</v>
      </c>
      <c r="K28" s="169"/>
    </row>
    <row r="29" spans="2:12" x14ac:dyDescent="0.2">
      <c r="B29" s="16" t="s">
        <v>54</v>
      </c>
      <c r="C29" s="4">
        <v>18453951.829999994</v>
      </c>
      <c r="D29" s="4">
        <v>0</v>
      </c>
      <c r="E29" s="4">
        <v>0</v>
      </c>
      <c r="F29" s="4">
        <v>9468218.4299999997</v>
      </c>
      <c r="G29" s="4">
        <v>0</v>
      </c>
      <c r="H29" s="4">
        <f t="shared" si="5"/>
        <v>9468218.4299999997</v>
      </c>
      <c r="I29" s="4">
        <f t="shared" si="6"/>
        <v>27922170.259999994</v>
      </c>
      <c r="K29" s="169"/>
    </row>
    <row r="30" spans="2:12" x14ac:dyDescent="0.2">
      <c r="B30" s="16" t="s">
        <v>55</v>
      </c>
      <c r="C30" s="4">
        <v>1945111.33</v>
      </c>
      <c r="D30" s="4">
        <v>0</v>
      </c>
      <c r="E30" s="4">
        <v>0</v>
      </c>
      <c r="F30" s="4">
        <v>18215844</v>
      </c>
      <c r="G30" s="4">
        <v>0</v>
      </c>
      <c r="H30" s="4">
        <f t="shared" si="5"/>
        <v>18215844</v>
      </c>
      <c r="I30" s="4">
        <f t="shared" si="6"/>
        <v>20160955.329999998</v>
      </c>
      <c r="K30" s="169"/>
    </row>
    <row r="31" spans="2:12" x14ac:dyDescent="0.2">
      <c r="B31" s="16" t="s">
        <v>56</v>
      </c>
      <c r="C31" s="4">
        <v>28275318.160000008</v>
      </c>
      <c r="D31" s="4">
        <v>0</v>
      </c>
      <c r="E31" s="4">
        <v>0</v>
      </c>
      <c r="F31" s="4">
        <v>2285362.9300000002</v>
      </c>
      <c r="G31" s="4">
        <v>0</v>
      </c>
      <c r="H31" s="4">
        <f t="shared" si="5"/>
        <v>2285362.9300000002</v>
      </c>
      <c r="I31" s="4">
        <f t="shared" si="6"/>
        <v>30560681.090000007</v>
      </c>
      <c r="K31" s="169"/>
    </row>
    <row r="32" spans="2:12" x14ac:dyDescent="0.2">
      <c r="B32" s="17" t="s">
        <v>57</v>
      </c>
      <c r="C32" s="3">
        <f>SUM(C33:C41)</f>
        <v>1373286269.8199999</v>
      </c>
      <c r="D32" s="3">
        <f t="shared" ref="D32:I32" si="7">SUM(D33:D41)</f>
        <v>0</v>
      </c>
      <c r="E32" s="3">
        <f t="shared" si="7"/>
        <v>0</v>
      </c>
      <c r="F32" s="3">
        <f t="shared" si="7"/>
        <v>230223323.25000006</v>
      </c>
      <c r="G32" s="3">
        <f t="shared" si="7"/>
        <v>0</v>
      </c>
      <c r="H32" s="3">
        <f t="shared" si="7"/>
        <v>230223323.25000006</v>
      </c>
      <c r="I32" s="3">
        <f t="shared" si="7"/>
        <v>1603509593.0699999</v>
      </c>
    </row>
    <row r="33" spans="2:11" x14ac:dyDescent="0.2">
      <c r="B33" s="16" t="s">
        <v>58</v>
      </c>
      <c r="C33" s="4">
        <v>255272920.66</v>
      </c>
      <c r="D33" s="4">
        <v>0</v>
      </c>
      <c r="E33" s="4">
        <v>0</v>
      </c>
      <c r="F33" s="4">
        <v>13013551.070000023</v>
      </c>
      <c r="G33" s="4">
        <v>0</v>
      </c>
      <c r="H33" s="4">
        <f t="shared" ref="H33:H41" si="8">D33-E33+F33-G33</f>
        <v>13013551.070000023</v>
      </c>
      <c r="I33" s="4">
        <f t="shared" ref="I33:I41" si="9">C33+H33</f>
        <v>268286471.73000002</v>
      </c>
      <c r="K33" s="169"/>
    </row>
    <row r="34" spans="2:11" x14ac:dyDescent="0.2">
      <c r="B34" s="16" t="s">
        <v>59</v>
      </c>
      <c r="C34" s="4">
        <v>138425141.84</v>
      </c>
      <c r="D34" s="4">
        <v>0</v>
      </c>
      <c r="E34" s="4">
        <v>0</v>
      </c>
      <c r="F34" s="4">
        <v>29240898.280000001</v>
      </c>
      <c r="G34" s="4">
        <v>0</v>
      </c>
      <c r="H34" s="4">
        <f t="shared" si="8"/>
        <v>29240898.280000001</v>
      </c>
      <c r="I34" s="4">
        <f t="shared" si="9"/>
        <v>167666040.12</v>
      </c>
      <c r="K34" s="169"/>
    </row>
    <row r="35" spans="2:11" x14ac:dyDescent="0.2">
      <c r="B35" s="16" t="s">
        <v>60</v>
      </c>
      <c r="C35" s="4">
        <v>211592501.73000002</v>
      </c>
      <c r="D35" s="4">
        <v>0</v>
      </c>
      <c r="E35" s="4">
        <v>0</v>
      </c>
      <c r="F35" s="4">
        <v>83855257.140000001</v>
      </c>
      <c r="G35" s="4">
        <v>0</v>
      </c>
      <c r="H35" s="4">
        <f t="shared" si="8"/>
        <v>83855257.140000001</v>
      </c>
      <c r="I35" s="4">
        <f t="shared" si="9"/>
        <v>295447758.87</v>
      </c>
      <c r="K35" s="169"/>
    </row>
    <row r="36" spans="2:11" x14ac:dyDescent="0.2">
      <c r="B36" s="16" t="s">
        <v>61</v>
      </c>
      <c r="C36" s="4">
        <v>66346578.409999996</v>
      </c>
      <c r="D36" s="4">
        <v>0</v>
      </c>
      <c r="E36" s="4">
        <v>0</v>
      </c>
      <c r="F36" s="4">
        <v>4119903.14</v>
      </c>
      <c r="G36" s="4">
        <v>0</v>
      </c>
      <c r="H36" s="4">
        <f t="shared" si="8"/>
        <v>4119903.14</v>
      </c>
      <c r="I36" s="4">
        <f t="shared" si="9"/>
        <v>70466481.549999997</v>
      </c>
      <c r="K36" s="169"/>
    </row>
    <row r="37" spans="2:11" x14ac:dyDescent="0.2">
      <c r="B37" s="16" t="s">
        <v>62</v>
      </c>
      <c r="C37" s="4">
        <v>306855017.57999992</v>
      </c>
      <c r="D37" s="4">
        <v>0</v>
      </c>
      <c r="E37" s="4">
        <v>0</v>
      </c>
      <c r="F37" s="4">
        <v>90611959.260000005</v>
      </c>
      <c r="G37" s="4">
        <v>0</v>
      </c>
      <c r="H37" s="4">
        <f t="shared" si="8"/>
        <v>90611959.260000005</v>
      </c>
      <c r="I37" s="4">
        <f t="shared" si="9"/>
        <v>397466976.83999991</v>
      </c>
      <c r="K37" s="169"/>
    </row>
    <row r="38" spans="2:11" x14ac:dyDescent="0.2">
      <c r="B38" s="16" t="s">
        <v>63</v>
      </c>
      <c r="C38" s="4">
        <v>144274194.94</v>
      </c>
      <c r="D38" s="4">
        <v>0</v>
      </c>
      <c r="E38" s="4">
        <v>0</v>
      </c>
      <c r="F38" s="4">
        <v>7444526.2800000012</v>
      </c>
      <c r="G38" s="4">
        <v>0</v>
      </c>
      <c r="H38" s="4">
        <f t="shared" si="8"/>
        <v>7444526.2800000012</v>
      </c>
      <c r="I38" s="4">
        <f t="shared" si="9"/>
        <v>151718721.22</v>
      </c>
      <c r="K38" s="169"/>
    </row>
    <row r="39" spans="2:11" x14ac:dyDescent="0.2">
      <c r="B39" s="16" t="s">
        <v>64</v>
      </c>
      <c r="C39" s="4">
        <v>7766583.5199999996</v>
      </c>
      <c r="D39" s="4">
        <v>0</v>
      </c>
      <c r="E39" s="4">
        <v>0</v>
      </c>
      <c r="F39" s="4">
        <v>-309251.20000000019</v>
      </c>
      <c r="G39" s="4">
        <v>0</v>
      </c>
      <c r="H39" s="4">
        <f t="shared" si="8"/>
        <v>-309251.20000000019</v>
      </c>
      <c r="I39" s="4">
        <f t="shared" si="9"/>
        <v>7457332.3199999994</v>
      </c>
      <c r="K39" s="169"/>
    </row>
    <row r="40" spans="2:11" x14ac:dyDescent="0.2">
      <c r="B40" s="16" t="s">
        <v>65</v>
      </c>
      <c r="C40" s="4">
        <v>127829257.45</v>
      </c>
      <c r="D40" s="4">
        <v>0</v>
      </c>
      <c r="E40" s="4">
        <v>0</v>
      </c>
      <c r="F40" s="4">
        <v>1776493.2800000012</v>
      </c>
      <c r="G40" s="4">
        <v>0</v>
      </c>
      <c r="H40" s="4">
        <f t="shared" si="8"/>
        <v>1776493.2800000012</v>
      </c>
      <c r="I40" s="4">
        <f t="shared" si="9"/>
        <v>129605750.73</v>
      </c>
      <c r="K40" s="169"/>
    </row>
    <row r="41" spans="2:11" x14ac:dyDescent="0.2">
      <c r="B41" s="16" t="s">
        <v>66</v>
      </c>
      <c r="C41" s="4">
        <v>114924073.68999998</v>
      </c>
      <c r="D41" s="4">
        <v>0</v>
      </c>
      <c r="E41" s="4">
        <v>0</v>
      </c>
      <c r="F41" s="4">
        <v>469986</v>
      </c>
      <c r="G41" s="4">
        <v>0</v>
      </c>
      <c r="H41" s="4">
        <f t="shared" si="8"/>
        <v>469986</v>
      </c>
      <c r="I41" s="4">
        <f t="shared" si="9"/>
        <v>115394059.68999998</v>
      </c>
      <c r="K41" s="169"/>
    </row>
    <row r="42" spans="2:11" x14ac:dyDescent="0.2">
      <c r="B42" s="17" t="s">
        <v>67</v>
      </c>
      <c r="C42" s="3">
        <f>SUM(C43:C51)</f>
        <v>1348794646.6499999</v>
      </c>
      <c r="D42" s="3">
        <f t="shared" ref="D42:I42" si="10">SUM(D43:D51)</f>
        <v>0</v>
      </c>
      <c r="E42" s="3">
        <f t="shared" si="10"/>
        <v>0</v>
      </c>
      <c r="F42" s="3">
        <f t="shared" si="10"/>
        <v>205532212.74000001</v>
      </c>
      <c r="G42" s="3">
        <f t="shared" si="10"/>
        <v>0</v>
      </c>
      <c r="H42" s="3">
        <f t="shared" si="10"/>
        <v>205532212.74000001</v>
      </c>
      <c r="I42" s="3">
        <f t="shared" si="10"/>
        <v>1554326859.3899999</v>
      </c>
    </row>
    <row r="43" spans="2:11" x14ac:dyDescent="0.2">
      <c r="B43" s="16" t="s">
        <v>68</v>
      </c>
      <c r="C43" s="4">
        <v>850579437.32999992</v>
      </c>
      <c r="D43" s="4">
        <v>0</v>
      </c>
      <c r="E43" s="4">
        <v>0</v>
      </c>
      <c r="F43" s="4">
        <v>72624028.600000024</v>
      </c>
      <c r="G43" s="4">
        <v>0</v>
      </c>
      <c r="H43" s="4">
        <f t="shared" ref="H43:H51" si="11">D43-E43+F43-G43</f>
        <v>72624028.600000024</v>
      </c>
      <c r="I43" s="4">
        <f t="shared" ref="I43:I51" si="12">C43+H43</f>
        <v>923203465.92999995</v>
      </c>
      <c r="K43" s="169"/>
    </row>
    <row r="44" spans="2:11" x14ac:dyDescent="0.2">
      <c r="B44" s="16" t="s">
        <v>69</v>
      </c>
      <c r="C44" s="4">
        <v>107780835.28</v>
      </c>
      <c r="D44" s="4">
        <v>0</v>
      </c>
      <c r="E44" s="4">
        <v>0</v>
      </c>
      <c r="F44" s="4">
        <v>29010422.25999999</v>
      </c>
      <c r="G44" s="4">
        <v>0</v>
      </c>
      <c r="H44" s="4">
        <f t="shared" si="11"/>
        <v>29010422.25999999</v>
      </c>
      <c r="I44" s="4">
        <f t="shared" si="12"/>
        <v>136791257.53999999</v>
      </c>
      <c r="K44" s="169"/>
    </row>
    <row r="45" spans="2:11" x14ac:dyDescent="0.2">
      <c r="B45" s="16" t="s">
        <v>70</v>
      </c>
      <c r="C45" s="4">
        <v>116635054</v>
      </c>
      <c r="D45" s="4">
        <v>0</v>
      </c>
      <c r="E45" s="4">
        <v>0</v>
      </c>
      <c r="F45" s="4">
        <v>30372098.389999986</v>
      </c>
      <c r="G45" s="4">
        <v>0</v>
      </c>
      <c r="H45" s="4">
        <f t="shared" si="11"/>
        <v>30372098.389999986</v>
      </c>
      <c r="I45" s="4">
        <f t="shared" si="12"/>
        <v>147007152.38999999</v>
      </c>
      <c r="K45" s="169"/>
    </row>
    <row r="46" spans="2:11" x14ac:dyDescent="0.2">
      <c r="B46" s="16" t="s">
        <v>71</v>
      </c>
      <c r="C46" s="4">
        <v>271800805.76999998</v>
      </c>
      <c r="D46" s="4">
        <v>0</v>
      </c>
      <c r="E46" s="4">
        <v>0</v>
      </c>
      <c r="F46" s="4">
        <v>73525663.489999995</v>
      </c>
      <c r="G46" s="4">
        <v>0</v>
      </c>
      <c r="H46" s="4">
        <f t="shared" si="11"/>
        <v>73525663.489999995</v>
      </c>
      <c r="I46" s="4">
        <f t="shared" si="12"/>
        <v>345326469.25999999</v>
      </c>
      <c r="K46" s="169"/>
    </row>
    <row r="47" spans="2:11" x14ac:dyDescent="0.2">
      <c r="B47" s="16" t="s">
        <v>72</v>
      </c>
      <c r="C47" s="4">
        <v>1798514.27</v>
      </c>
      <c r="D47" s="4">
        <v>0</v>
      </c>
      <c r="E47" s="4">
        <v>0</v>
      </c>
      <c r="F47" s="4">
        <v>0</v>
      </c>
      <c r="G47" s="4">
        <v>0</v>
      </c>
      <c r="H47" s="4">
        <f t="shared" si="11"/>
        <v>0</v>
      </c>
      <c r="I47" s="4">
        <f t="shared" si="12"/>
        <v>1798514.27</v>
      </c>
      <c r="K47" s="169"/>
    </row>
    <row r="48" spans="2:11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f t="shared" si="11"/>
        <v>0</v>
      </c>
      <c r="I48" s="4">
        <f t="shared" si="12"/>
        <v>0</v>
      </c>
      <c r="K48" s="169"/>
    </row>
    <row r="49" spans="2:11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f t="shared" si="11"/>
        <v>0</v>
      </c>
      <c r="I49" s="4">
        <f t="shared" si="12"/>
        <v>0</v>
      </c>
      <c r="K49" s="169"/>
    </row>
    <row r="50" spans="2:11" x14ac:dyDescent="0.2">
      <c r="B50" s="16" t="s">
        <v>75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f t="shared" si="11"/>
        <v>0</v>
      </c>
      <c r="I50" s="4">
        <f t="shared" si="12"/>
        <v>0</v>
      </c>
      <c r="K50" s="169"/>
    </row>
    <row r="51" spans="2:11" x14ac:dyDescent="0.2">
      <c r="B51" s="16" t="s">
        <v>76</v>
      </c>
      <c r="C51" s="4">
        <v>200000</v>
      </c>
      <c r="D51" s="4">
        <v>0</v>
      </c>
      <c r="E51" s="4">
        <v>0</v>
      </c>
      <c r="F51" s="4">
        <v>0</v>
      </c>
      <c r="G51" s="4">
        <v>0</v>
      </c>
      <c r="H51" s="4">
        <f t="shared" si="11"/>
        <v>0</v>
      </c>
      <c r="I51" s="4">
        <f t="shared" si="12"/>
        <v>200000</v>
      </c>
      <c r="K51" s="169"/>
    </row>
    <row r="52" spans="2:11" x14ac:dyDescent="0.2">
      <c r="B52" s="17" t="s">
        <v>77</v>
      </c>
      <c r="C52" s="3">
        <f>SUM(C53:C61)</f>
        <v>121326520.31999999</v>
      </c>
      <c r="D52" s="3">
        <f t="shared" ref="D52:I52" si="13">SUM(D53:D61)</f>
        <v>0</v>
      </c>
      <c r="E52" s="3">
        <f t="shared" si="13"/>
        <v>0</v>
      </c>
      <c r="F52" s="3">
        <f t="shared" si="13"/>
        <v>50593814.129999995</v>
      </c>
      <c r="G52" s="3">
        <f t="shared" si="13"/>
        <v>0</v>
      </c>
      <c r="H52" s="3">
        <f t="shared" si="13"/>
        <v>50593814.129999995</v>
      </c>
      <c r="I52" s="3">
        <f t="shared" si="13"/>
        <v>171920334.44999996</v>
      </c>
    </row>
    <row r="53" spans="2:11" x14ac:dyDescent="0.2">
      <c r="B53" s="16" t="s">
        <v>78</v>
      </c>
      <c r="C53" s="4">
        <v>34770041.68999999</v>
      </c>
      <c r="D53" s="4">
        <v>0</v>
      </c>
      <c r="E53" s="4">
        <v>0</v>
      </c>
      <c r="F53" s="4">
        <v>19559101.839999996</v>
      </c>
      <c r="G53" s="4">
        <v>0</v>
      </c>
      <c r="H53" s="4">
        <f t="shared" ref="H53:H61" si="14">D53-E53+F53-G53</f>
        <v>19559101.839999996</v>
      </c>
      <c r="I53" s="4">
        <f t="shared" ref="I53:I61" si="15">C53+H53</f>
        <v>54329143.529999986</v>
      </c>
      <c r="K53" s="169"/>
    </row>
    <row r="54" spans="2:11" x14ac:dyDescent="0.2">
      <c r="B54" s="16" t="s">
        <v>79</v>
      </c>
      <c r="C54" s="4">
        <v>3841824.33</v>
      </c>
      <c r="D54" s="4">
        <v>0</v>
      </c>
      <c r="E54" s="4">
        <v>0</v>
      </c>
      <c r="F54" s="4">
        <v>2146967.84</v>
      </c>
      <c r="G54" s="4">
        <v>0</v>
      </c>
      <c r="H54" s="4">
        <f t="shared" si="14"/>
        <v>2146967.84</v>
      </c>
      <c r="I54" s="4">
        <f t="shared" si="15"/>
        <v>5988792.1699999999</v>
      </c>
      <c r="K54" s="169"/>
    </row>
    <row r="55" spans="2:11" x14ac:dyDescent="0.2">
      <c r="B55" s="16" t="s">
        <v>80</v>
      </c>
      <c r="C55" s="4">
        <v>10149016.68</v>
      </c>
      <c r="D55" s="4">
        <v>0</v>
      </c>
      <c r="E55" s="4">
        <v>0</v>
      </c>
      <c r="F55" s="4">
        <v>331870.19999999925</v>
      </c>
      <c r="G55" s="4">
        <v>0</v>
      </c>
      <c r="H55" s="4">
        <f t="shared" si="14"/>
        <v>331870.19999999925</v>
      </c>
      <c r="I55" s="4">
        <f t="shared" si="15"/>
        <v>10480886.879999999</v>
      </c>
      <c r="K55" s="169"/>
    </row>
    <row r="56" spans="2:11" x14ac:dyDescent="0.2">
      <c r="B56" s="16" t="s">
        <v>81</v>
      </c>
      <c r="C56" s="4">
        <v>43837598.879999995</v>
      </c>
      <c r="D56" s="4">
        <v>0</v>
      </c>
      <c r="E56" s="4">
        <v>0</v>
      </c>
      <c r="F56" s="4">
        <v>8432785.2299999967</v>
      </c>
      <c r="G56" s="4">
        <v>0</v>
      </c>
      <c r="H56" s="4">
        <f t="shared" si="14"/>
        <v>8432785.2299999967</v>
      </c>
      <c r="I56" s="4">
        <f t="shared" si="15"/>
        <v>52270384.109999992</v>
      </c>
      <c r="K56" s="169"/>
    </row>
    <row r="57" spans="2:11" x14ac:dyDescent="0.2">
      <c r="B57" s="16" t="s">
        <v>82</v>
      </c>
      <c r="C57" s="4">
        <v>526930</v>
      </c>
      <c r="D57" s="4">
        <v>0</v>
      </c>
      <c r="E57" s="4">
        <v>0</v>
      </c>
      <c r="F57" s="4">
        <v>13477491.18</v>
      </c>
      <c r="G57" s="4">
        <v>0</v>
      </c>
      <c r="H57" s="4">
        <f t="shared" si="14"/>
        <v>13477491.18</v>
      </c>
      <c r="I57" s="4">
        <f t="shared" si="15"/>
        <v>14004421.18</v>
      </c>
      <c r="K57" s="169"/>
    </row>
    <row r="58" spans="2:11" x14ac:dyDescent="0.2">
      <c r="B58" s="16" t="s">
        <v>83</v>
      </c>
      <c r="C58" s="4">
        <v>16779067.740000002</v>
      </c>
      <c r="D58" s="4">
        <v>0</v>
      </c>
      <c r="E58" s="4">
        <v>0</v>
      </c>
      <c r="F58" s="4">
        <v>6098745.9900000021</v>
      </c>
      <c r="G58" s="4">
        <v>0</v>
      </c>
      <c r="H58" s="4">
        <f t="shared" si="14"/>
        <v>6098745.9900000021</v>
      </c>
      <c r="I58" s="4">
        <f t="shared" si="15"/>
        <v>22877813.730000004</v>
      </c>
      <c r="K58" s="169"/>
    </row>
    <row r="59" spans="2:11" x14ac:dyDescent="0.2">
      <c r="B59" s="16" t="s">
        <v>84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f t="shared" si="14"/>
        <v>0</v>
      </c>
      <c r="I59" s="4">
        <f t="shared" si="15"/>
        <v>0</v>
      </c>
      <c r="K59" s="169"/>
    </row>
    <row r="60" spans="2:11" x14ac:dyDescent="0.2">
      <c r="B60" s="16" t="s">
        <v>85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f t="shared" si="14"/>
        <v>0</v>
      </c>
      <c r="I60" s="4">
        <f t="shared" si="15"/>
        <v>0</v>
      </c>
      <c r="K60" s="169"/>
    </row>
    <row r="61" spans="2:11" x14ac:dyDescent="0.2">
      <c r="B61" s="16" t="s">
        <v>86</v>
      </c>
      <c r="C61" s="4">
        <v>11422041</v>
      </c>
      <c r="D61" s="4">
        <v>0</v>
      </c>
      <c r="E61" s="4">
        <v>0</v>
      </c>
      <c r="F61" s="4">
        <v>546851.84999999963</v>
      </c>
      <c r="G61" s="4">
        <v>0</v>
      </c>
      <c r="H61" s="4">
        <f t="shared" si="14"/>
        <v>546851.84999999963</v>
      </c>
      <c r="I61" s="4">
        <f t="shared" si="15"/>
        <v>11968892.85</v>
      </c>
      <c r="K61" s="169"/>
    </row>
    <row r="62" spans="2:11" x14ac:dyDescent="0.2">
      <c r="B62" s="17" t="s">
        <v>87</v>
      </c>
      <c r="C62" s="3">
        <f>SUM(C63:C65)</f>
        <v>89237926.659999996</v>
      </c>
      <c r="D62" s="3">
        <f t="shared" ref="D62:I62" si="16">SUM(D63:D65)</f>
        <v>51900000</v>
      </c>
      <c r="E62" s="3">
        <f t="shared" si="16"/>
        <v>0</v>
      </c>
      <c r="F62" s="3">
        <f t="shared" si="16"/>
        <v>1389786301.2399998</v>
      </c>
      <c r="G62" s="3">
        <f t="shared" si="16"/>
        <v>0</v>
      </c>
      <c r="H62" s="3">
        <f t="shared" si="16"/>
        <v>1441686301.2399998</v>
      </c>
      <c r="I62" s="3">
        <f t="shared" si="16"/>
        <v>1530924227.8999999</v>
      </c>
    </row>
    <row r="63" spans="2:11" x14ac:dyDescent="0.2">
      <c r="B63" s="16" t="s">
        <v>88</v>
      </c>
      <c r="C63" s="4">
        <v>75300118.420000002</v>
      </c>
      <c r="D63" s="4">
        <v>0</v>
      </c>
      <c r="E63" s="4">
        <v>0</v>
      </c>
      <c r="F63" s="4">
        <v>787988844.64999974</v>
      </c>
      <c r="G63" s="4">
        <v>0</v>
      </c>
      <c r="H63" s="4">
        <f t="shared" ref="H63:H65" si="17">D63-E63+F63-G63</f>
        <v>787988844.64999974</v>
      </c>
      <c r="I63" s="4">
        <f t="shared" ref="I63:I65" si="18">C63+H63</f>
        <v>863288963.06999969</v>
      </c>
      <c r="K63" s="169"/>
    </row>
    <row r="64" spans="2:11" x14ac:dyDescent="0.2">
      <c r="B64" s="16" t="s">
        <v>89</v>
      </c>
      <c r="C64" s="4">
        <v>13937808.24</v>
      </c>
      <c r="D64" s="4">
        <v>51900000</v>
      </c>
      <c r="E64" s="4">
        <v>0</v>
      </c>
      <c r="F64" s="4">
        <v>601797456.59000015</v>
      </c>
      <c r="G64" s="4">
        <v>0</v>
      </c>
      <c r="H64" s="4">
        <f t="shared" si="17"/>
        <v>653697456.59000015</v>
      </c>
      <c r="I64" s="4">
        <f t="shared" si="18"/>
        <v>667635264.83000016</v>
      </c>
      <c r="K64" s="169"/>
    </row>
    <row r="65" spans="2:11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f t="shared" si="17"/>
        <v>0</v>
      </c>
      <c r="I65" s="4">
        <f t="shared" si="18"/>
        <v>0</v>
      </c>
    </row>
    <row r="66" spans="2:11" x14ac:dyDescent="0.2">
      <c r="B66" s="17" t="s">
        <v>91</v>
      </c>
      <c r="C66" s="3">
        <f>SUM(C67:C73)</f>
        <v>230000000</v>
      </c>
      <c r="D66" s="3">
        <f t="shared" ref="D66:I66" si="19">SUM(D67:D73)</f>
        <v>7396000</v>
      </c>
      <c r="E66" s="3">
        <f t="shared" si="19"/>
        <v>0</v>
      </c>
      <c r="F66" s="3">
        <f t="shared" si="19"/>
        <v>0</v>
      </c>
      <c r="G66" s="3">
        <f t="shared" si="19"/>
        <v>172581991.59999999</v>
      </c>
      <c r="H66" s="3">
        <f t="shared" si="19"/>
        <v>-165185991.59999999</v>
      </c>
      <c r="I66" s="3">
        <f t="shared" si="19"/>
        <v>64814008.400000006</v>
      </c>
    </row>
    <row r="67" spans="2:11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f t="shared" ref="H67:H73" si="20">D67-E67+F67-G67</f>
        <v>0</v>
      </c>
      <c r="I67" s="4">
        <f t="shared" ref="I67:I73" si="21">C67+H67</f>
        <v>0</v>
      </c>
    </row>
    <row r="68" spans="2:11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f t="shared" si="20"/>
        <v>0</v>
      </c>
      <c r="I68" s="4">
        <f t="shared" si="21"/>
        <v>0</v>
      </c>
    </row>
    <row r="69" spans="2:11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f t="shared" si="20"/>
        <v>0</v>
      </c>
      <c r="I69" s="4">
        <f t="shared" si="21"/>
        <v>0</v>
      </c>
    </row>
    <row r="70" spans="2:11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f t="shared" si="20"/>
        <v>0</v>
      </c>
      <c r="I70" s="4">
        <f t="shared" si="21"/>
        <v>0</v>
      </c>
    </row>
    <row r="71" spans="2:11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f t="shared" si="20"/>
        <v>0</v>
      </c>
      <c r="I71" s="4">
        <f t="shared" si="21"/>
        <v>0</v>
      </c>
    </row>
    <row r="72" spans="2:11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f t="shared" si="20"/>
        <v>0</v>
      </c>
      <c r="I72" s="4">
        <f t="shared" si="21"/>
        <v>0</v>
      </c>
    </row>
    <row r="73" spans="2:11" x14ac:dyDescent="0.2">
      <c r="B73" s="16" t="s">
        <v>98</v>
      </c>
      <c r="C73" s="4">
        <v>230000000</v>
      </c>
      <c r="D73" s="4">
        <v>7396000</v>
      </c>
      <c r="E73" s="4">
        <v>0</v>
      </c>
      <c r="F73" s="4">
        <v>0</v>
      </c>
      <c r="G73" s="4">
        <v>172581991.59999999</v>
      </c>
      <c r="H73" s="4">
        <f t="shared" si="20"/>
        <v>-165185991.59999999</v>
      </c>
      <c r="I73" s="4">
        <f t="shared" si="21"/>
        <v>64814008.400000006</v>
      </c>
      <c r="K73" s="169"/>
    </row>
    <row r="74" spans="2:11" x14ac:dyDescent="0.2">
      <c r="B74" s="17" t="s">
        <v>99</v>
      </c>
      <c r="C74" s="3">
        <f>SUM(C75:C77)</f>
        <v>0</v>
      </c>
      <c r="D74" s="3">
        <f t="shared" ref="D74:I74" si="22">SUM(D75:D77)</f>
        <v>0</v>
      </c>
      <c r="E74" s="3">
        <f t="shared" si="22"/>
        <v>0</v>
      </c>
      <c r="F74" s="3">
        <f t="shared" si="22"/>
        <v>0</v>
      </c>
      <c r="G74" s="3">
        <f t="shared" si="22"/>
        <v>0</v>
      </c>
      <c r="H74" s="3">
        <f t="shared" si="22"/>
        <v>0</v>
      </c>
      <c r="I74" s="3">
        <f t="shared" si="22"/>
        <v>0</v>
      </c>
    </row>
    <row r="75" spans="2:11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f t="shared" ref="H75:H77" si="23">D75-E75+F75-G75</f>
        <v>0</v>
      </c>
      <c r="I75" s="4">
        <f t="shared" ref="I75:I77" si="24">C75+H75</f>
        <v>0</v>
      </c>
    </row>
    <row r="76" spans="2:11" x14ac:dyDescent="0.2">
      <c r="B76" s="16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f t="shared" si="23"/>
        <v>0</v>
      </c>
      <c r="I76" s="4">
        <f t="shared" si="24"/>
        <v>0</v>
      </c>
    </row>
    <row r="77" spans="2:11" x14ac:dyDescent="0.2">
      <c r="B77" s="16" t="s">
        <v>102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f t="shared" si="23"/>
        <v>0</v>
      </c>
      <c r="I77" s="4">
        <f t="shared" si="24"/>
        <v>0</v>
      </c>
    </row>
    <row r="78" spans="2:11" x14ac:dyDescent="0.2">
      <c r="B78" s="17" t="s">
        <v>103</v>
      </c>
      <c r="C78" s="3">
        <f>SUM(C79:C85)</f>
        <v>0</v>
      </c>
      <c r="D78" s="3">
        <f t="shared" ref="D78:I78" si="25">SUM(D79:D85)</f>
        <v>0</v>
      </c>
      <c r="E78" s="3">
        <f t="shared" si="25"/>
        <v>0</v>
      </c>
      <c r="F78" s="3">
        <f t="shared" si="25"/>
        <v>0</v>
      </c>
      <c r="G78" s="3">
        <f t="shared" si="25"/>
        <v>0</v>
      </c>
      <c r="H78" s="3">
        <f t="shared" si="25"/>
        <v>0</v>
      </c>
      <c r="I78" s="3">
        <f t="shared" si="25"/>
        <v>0</v>
      </c>
    </row>
    <row r="79" spans="2:11" x14ac:dyDescent="0.2">
      <c r="B79" s="16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f t="shared" ref="H79:H85" si="26">D79-E79+F79-G79</f>
        <v>0</v>
      </c>
      <c r="I79" s="4">
        <f t="shared" ref="I79:I85" si="27">C79+H79</f>
        <v>0</v>
      </c>
    </row>
    <row r="80" spans="2:11" x14ac:dyDescent="0.2">
      <c r="B80" s="16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f t="shared" si="26"/>
        <v>0</v>
      </c>
      <c r="I80" s="4">
        <f t="shared" si="27"/>
        <v>0</v>
      </c>
    </row>
    <row r="81" spans="2:11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f t="shared" si="26"/>
        <v>0</v>
      </c>
      <c r="I81" s="4">
        <f t="shared" si="27"/>
        <v>0</v>
      </c>
    </row>
    <row r="82" spans="2:11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f t="shared" si="26"/>
        <v>0</v>
      </c>
      <c r="I82" s="4">
        <f t="shared" si="27"/>
        <v>0</v>
      </c>
    </row>
    <row r="83" spans="2:11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f t="shared" si="26"/>
        <v>0</v>
      </c>
      <c r="I83" s="4">
        <f t="shared" si="27"/>
        <v>0</v>
      </c>
    </row>
    <row r="84" spans="2:11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f t="shared" si="26"/>
        <v>0</v>
      </c>
      <c r="I84" s="4">
        <f t="shared" si="27"/>
        <v>0</v>
      </c>
    </row>
    <row r="85" spans="2:11" x14ac:dyDescent="0.2">
      <c r="B85" s="16" t="s">
        <v>110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f t="shared" si="26"/>
        <v>0</v>
      </c>
      <c r="I85" s="4">
        <f t="shared" si="27"/>
        <v>0</v>
      </c>
    </row>
    <row r="86" spans="2:11" x14ac:dyDescent="0.2">
      <c r="B86" s="10"/>
      <c r="C86" s="4"/>
      <c r="D86" s="4"/>
      <c r="E86" s="4"/>
      <c r="F86" s="4"/>
      <c r="G86" s="4"/>
      <c r="H86" s="4"/>
      <c r="I86" s="4"/>
    </row>
    <row r="87" spans="2:11" x14ac:dyDescent="0.2">
      <c r="B87" s="14" t="s">
        <v>111</v>
      </c>
      <c r="C87" s="3">
        <f>C88+C96+C106+C116+C126+C136+C140+C148+C152</f>
        <v>2288676945.4699998</v>
      </c>
      <c r="D87" s="3">
        <f t="shared" ref="D87:I87" si="28">D88+D96+D106+D116+D126+D136+D140+D148+D152</f>
        <v>124460351.38</v>
      </c>
      <c r="E87" s="3">
        <f t="shared" si="28"/>
        <v>0</v>
      </c>
      <c r="F87" s="3">
        <f t="shared" si="28"/>
        <v>590800934.80000019</v>
      </c>
      <c r="G87" s="3">
        <f t="shared" si="28"/>
        <v>168306308.15000001</v>
      </c>
      <c r="H87" s="3">
        <f t="shared" si="28"/>
        <v>546954978.03000009</v>
      </c>
      <c r="I87" s="3">
        <f t="shared" si="28"/>
        <v>2835631923.5000005</v>
      </c>
    </row>
    <row r="88" spans="2:11" x14ac:dyDescent="0.2">
      <c r="B88" s="17" t="s">
        <v>39</v>
      </c>
      <c r="C88" s="3">
        <f>SUM(C89:C95)</f>
        <v>180000000</v>
      </c>
      <c r="D88" s="3">
        <f t="shared" ref="D88:I88" si="29">SUM(D89:D95)</f>
        <v>0</v>
      </c>
      <c r="E88" s="3">
        <f t="shared" si="29"/>
        <v>0</v>
      </c>
      <c r="F88" s="3">
        <f t="shared" si="29"/>
        <v>0</v>
      </c>
      <c r="G88" s="3">
        <f t="shared" si="29"/>
        <v>0</v>
      </c>
      <c r="H88" s="3">
        <f t="shared" si="29"/>
        <v>0</v>
      </c>
      <c r="I88" s="3">
        <f t="shared" si="29"/>
        <v>180000000</v>
      </c>
    </row>
    <row r="89" spans="2:11" x14ac:dyDescent="0.2">
      <c r="B89" s="16" t="s">
        <v>40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f t="shared" ref="H89:H95" si="30">D89-E89+F89-G89</f>
        <v>0</v>
      </c>
      <c r="I89" s="4">
        <f t="shared" ref="I89:I95" si="31">C89+H89</f>
        <v>0</v>
      </c>
    </row>
    <row r="90" spans="2:11" x14ac:dyDescent="0.2">
      <c r="B90" s="16" t="s">
        <v>41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f t="shared" si="30"/>
        <v>0</v>
      </c>
      <c r="I90" s="4">
        <f t="shared" si="31"/>
        <v>0</v>
      </c>
    </row>
    <row r="91" spans="2:11" x14ac:dyDescent="0.2">
      <c r="B91" s="16" t="s">
        <v>42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f t="shared" si="30"/>
        <v>0</v>
      </c>
      <c r="I91" s="4">
        <f t="shared" si="31"/>
        <v>0</v>
      </c>
    </row>
    <row r="92" spans="2:11" x14ac:dyDescent="0.2">
      <c r="B92" s="16" t="s">
        <v>43</v>
      </c>
      <c r="C92" s="4">
        <v>180000000</v>
      </c>
      <c r="D92" s="4">
        <v>0</v>
      </c>
      <c r="E92" s="4">
        <v>0</v>
      </c>
      <c r="F92" s="4">
        <v>0</v>
      </c>
      <c r="G92" s="4">
        <v>0</v>
      </c>
      <c r="H92" s="4">
        <f t="shared" si="30"/>
        <v>0</v>
      </c>
      <c r="I92" s="4">
        <f t="shared" si="31"/>
        <v>180000000</v>
      </c>
      <c r="K92" s="169"/>
    </row>
    <row r="93" spans="2:11" x14ac:dyDescent="0.2">
      <c r="B93" s="16" t="s">
        <v>44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f t="shared" si="30"/>
        <v>0</v>
      </c>
      <c r="I93" s="4">
        <f t="shared" si="31"/>
        <v>0</v>
      </c>
    </row>
    <row r="94" spans="2:11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f t="shared" si="30"/>
        <v>0</v>
      </c>
      <c r="I94" s="4">
        <f t="shared" si="31"/>
        <v>0</v>
      </c>
    </row>
    <row r="95" spans="2:11" x14ac:dyDescent="0.2">
      <c r="B95" s="16" t="s">
        <v>46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f t="shared" si="30"/>
        <v>0</v>
      </c>
      <c r="I95" s="4">
        <f t="shared" si="31"/>
        <v>0</v>
      </c>
    </row>
    <row r="96" spans="2:11" x14ac:dyDescent="0.2">
      <c r="B96" s="17" t="s">
        <v>47</v>
      </c>
      <c r="C96" s="3">
        <f>SUM(C97:C105)</f>
        <v>137849257.67000002</v>
      </c>
      <c r="D96" s="3">
        <f t="shared" ref="D96:I96" si="32">SUM(D97:D105)</f>
        <v>0</v>
      </c>
      <c r="E96" s="3">
        <f t="shared" si="32"/>
        <v>0</v>
      </c>
      <c r="F96" s="3">
        <f t="shared" si="32"/>
        <v>1898858.75</v>
      </c>
      <c r="G96" s="3">
        <f t="shared" si="32"/>
        <v>3267323.04</v>
      </c>
      <c r="H96" s="3">
        <f t="shared" si="32"/>
        <v>-1368464.29</v>
      </c>
      <c r="I96" s="3">
        <f t="shared" si="32"/>
        <v>136480793.38</v>
      </c>
    </row>
    <row r="97" spans="2:11" x14ac:dyDescent="0.2">
      <c r="B97" s="16" t="s">
        <v>48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f t="shared" ref="H97:H105" si="33">D97-E97+F97-G97</f>
        <v>0</v>
      </c>
      <c r="I97" s="4">
        <f t="shared" ref="I97:I105" si="34">C97+H97</f>
        <v>0</v>
      </c>
    </row>
    <row r="98" spans="2:11" x14ac:dyDescent="0.2">
      <c r="B98" s="16" t="s">
        <v>49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f t="shared" si="33"/>
        <v>0</v>
      </c>
      <c r="I98" s="4">
        <f t="shared" si="34"/>
        <v>0</v>
      </c>
    </row>
    <row r="99" spans="2:11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f t="shared" si="33"/>
        <v>0</v>
      </c>
      <c r="I99" s="4">
        <f t="shared" si="34"/>
        <v>0</v>
      </c>
    </row>
    <row r="100" spans="2:11" x14ac:dyDescent="0.2">
      <c r="B100" s="16" t="s">
        <v>51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f t="shared" si="33"/>
        <v>0</v>
      </c>
      <c r="I100" s="4">
        <f t="shared" si="34"/>
        <v>0</v>
      </c>
    </row>
    <row r="101" spans="2:11" x14ac:dyDescent="0.2">
      <c r="B101" s="18" t="s">
        <v>52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f t="shared" si="33"/>
        <v>0</v>
      </c>
      <c r="I101" s="4">
        <f t="shared" si="34"/>
        <v>0</v>
      </c>
    </row>
    <row r="102" spans="2:11" x14ac:dyDescent="0.2">
      <c r="B102" s="16" t="s">
        <v>53</v>
      </c>
      <c r="C102" s="4">
        <v>80000000</v>
      </c>
      <c r="D102" s="4">
        <v>0</v>
      </c>
      <c r="E102" s="4">
        <v>0</v>
      </c>
      <c r="F102" s="4">
        <v>0</v>
      </c>
      <c r="G102" s="4">
        <v>0</v>
      </c>
      <c r="H102" s="4">
        <f t="shared" si="33"/>
        <v>0</v>
      </c>
      <c r="I102" s="4">
        <f t="shared" si="34"/>
        <v>80000000</v>
      </c>
      <c r="K102" s="169"/>
    </row>
    <row r="103" spans="2:11" x14ac:dyDescent="0.2">
      <c r="B103" s="16" t="s">
        <v>54</v>
      </c>
      <c r="C103" s="4">
        <v>27734644</v>
      </c>
      <c r="D103" s="4">
        <v>0</v>
      </c>
      <c r="E103" s="4">
        <v>0</v>
      </c>
      <c r="F103" s="4">
        <v>0</v>
      </c>
      <c r="G103" s="4">
        <v>3267323.04</v>
      </c>
      <c r="H103" s="4">
        <f t="shared" si="33"/>
        <v>-3267323.04</v>
      </c>
      <c r="I103" s="4">
        <f t="shared" si="34"/>
        <v>24467320.960000001</v>
      </c>
      <c r="K103" s="169"/>
    </row>
    <row r="104" spans="2:11" x14ac:dyDescent="0.2">
      <c r="B104" s="16" t="s">
        <v>55</v>
      </c>
      <c r="C104" s="4">
        <v>30114613.670000002</v>
      </c>
      <c r="D104" s="4">
        <v>0</v>
      </c>
      <c r="E104" s="4">
        <v>0</v>
      </c>
      <c r="F104" s="4">
        <v>1898858.75</v>
      </c>
      <c r="G104" s="4">
        <v>0</v>
      </c>
      <c r="H104" s="4">
        <f t="shared" si="33"/>
        <v>1898858.75</v>
      </c>
      <c r="I104" s="4">
        <f t="shared" si="34"/>
        <v>32013472.420000002</v>
      </c>
      <c r="K104" s="169"/>
    </row>
    <row r="105" spans="2:11" x14ac:dyDescent="0.2">
      <c r="B105" s="16" t="s">
        <v>56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f t="shared" si="33"/>
        <v>0</v>
      </c>
      <c r="I105" s="4">
        <f t="shared" si="34"/>
        <v>0</v>
      </c>
    </row>
    <row r="106" spans="2:11" x14ac:dyDescent="0.2">
      <c r="B106" s="17" t="s">
        <v>57</v>
      </c>
      <c r="C106" s="3">
        <f>SUM(C107:C115)</f>
        <v>644321876.50999999</v>
      </c>
      <c r="D106" s="3">
        <f t="shared" ref="D106:I106" si="35">SUM(D107:D115)</f>
        <v>0</v>
      </c>
      <c r="E106" s="3">
        <f t="shared" si="35"/>
        <v>0</v>
      </c>
      <c r="F106" s="3">
        <f t="shared" si="35"/>
        <v>30657778.919999972</v>
      </c>
      <c r="G106" s="3">
        <f t="shared" si="35"/>
        <v>3342200</v>
      </c>
      <c r="H106" s="3">
        <f t="shared" si="35"/>
        <v>27315578.919999972</v>
      </c>
      <c r="I106" s="3">
        <f t="shared" si="35"/>
        <v>671637455.43000007</v>
      </c>
    </row>
    <row r="107" spans="2:11" x14ac:dyDescent="0.2">
      <c r="B107" s="16" t="s">
        <v>58</v>
      </c>
      <c r="C107" s="4">
        <v>1600000</v>
      </c>
      <c r="D107" s="4">
        <v>0</v>
      </c>
      <c r="E107" s="4">
        <v>0</v>
      </c>
      <c r="F107" s="4">
        <v>7832116.6400000006</v>
      </c>
      <c r="G107" s="4">
        <v>0</v>
      </c>
      <c r="H107" s="4">
        <f t="shared" ref="H107:H115" si="36">D107-E107+F107-G107</f>
        <v>7832116.6400000006</v>
      </c>
      <c r="I107" s="4">
        <f t="shared" ref="I107:I115" si="37">C107+H107</f>
        <v>9432116.6400000006</v>
      </c>
      <c r="K107" s="169"/>
    </row>
    <row r="108" spans="2:11" x14ac:dyDescent="0.2">
      <c r="B108" s="16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f t="shared" si="36"/>
        <v>0</v>
      </c>
      <c r="I108" s="4">
        <f t="shared" si="37"/>
        <v>0</v>
      </c>
    </row>
    <row r="109" spans="2:11" x14ac:dyDescent="0.2">
      <c r="B109" s="16" t="s">
        <v>60</v>
      </c>
      <c r="C109" s="4">
        <v>22733991.800000001</v>
      </c>
      <c r="D109" s="4">
        <v>0</v>
      </c>
      <c r="E109" s="4">
        <v>0</v>
      </c>
      <c r="F109" s="4">
        <v>0</v>
      </c>
      <c r="G109" s="4">
        <v>3342200</v>
      </c>
      <c r="H109" s="4">
        <f t="shared" si="36"/>
        <v>-3342200</v>
      </c>
      <c r="I109" s="4">
        <f t="shared" si="37"/>
        <v>19391791.800000001</v>
      </c>
      <c r="K109" s="169"/>
    </row>
    <row r="110" spans="2:11" x14ac:dyDescent="0.2">
      <c r="B110" s="16" t="s">
        <v>61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f t="shared" si="36"/>
        <v>0</v>
      </c>
      <c r="I110" s="4">
        <f t="shared" si="37"/>
        <v>0</v>
      </c>
    </row>
    <row r="111" spans="2:11" x14ac:dyDescent="0.2">
      <c r="B111" s="16" t="s">
        <v>62</v>
      </c>
      <c r="C111" s="4">
        <v>619400957.71000004</v>
      </c>
      <c r="D111" s="4">
        <v>0</v>
      </c>
      <c r="E111" s="4">
        <v>0</v>
      </c>
      <c r="F111" s="4">
        <v>22825662.279999971</v>
      </c>
      <c r="G111" s="4">
        <v>0</v>
      </c>
      <c r="H111" s="4">
        <f t="shared" si="36"/>
        <v>22825662.279999971</v>
      </c>
      <c r="I111" s="4">
        <f t="shared" si="37"/>
        <v>642226619.99000001</v>
      </c>
      <c r="K111" s="169"/>
    </row>
    <row r="112" spans="2:11" x14ac:dyDescent="0.2">
      <c r="B112" s="16" t="s">
        <v>63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f t="shared" si="36"/>
        <v>0</v>
      </c>
      <c r="I112" s="4">
        <f t="shared" si="37"/>
        <v>0</v>
      </c>
    </row>
    <row r="113" spans="2:11" x14ac:dyDescent="0.2">
      <c r="B113" s="16" t="s">
        <v>64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f t="shared" si="36"/>
        <v>0</v>
      </c>
      <c r="I113" s="4">
        <f t="shared" si="37"/>
        <v>0</v>
      </c>
    </row>
    <row r="114" spans="2:11" x14ac:dyDescent="0.2">
      <c r="B114" s="16" t="s">
        <v>65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f t="shared" si="36"/>
        <v>0</v>
      </c>
      <c r="I114" s="4">
        <f t="shared" si="37"/>
        <v>0</v>
      </c>
    </row>
    <row r="115" spans="2:11" x14ac:dyDescent="0.2">
      <c r="B115" s="16" t="s">
        <v>66</v>
      </c>
      <c r="C115" s="4">
        <v>586927</v>
      </c>
      <c r="D115" s="4">
        <v>0</v>
      </c>
      <c r="E115" s="4">
        <v>0</v>
      </c>
      <c r="F115" s="4">
        <v>0</v>
      </c>
      <c r="G115" s="4">
        <v>0</v>
      </c>
      <c r="H115" s="4">
        <f t="shared" si="36"/>
        <v>0</v>
      </c>
      <c r="I115" s="4">
        <f t="shared" si="37"/>
        <v>586927</v>
      </c>
      <c r="K115" s="169"/>
    </row>
    <row r="116" spans="2:11" x14ac:dyDescent="0.2">
      <c r="B116" s="17" t="s">
        <v>67</v>
      </c>
      <c r="C116" s="3">
        <f>SUM(C117:C125)</f>
        <v>409750545.96999997</v>
      </c>
      <c r="D116" s="3">
        <f t="shared" ref="D116:I116" si="38">SUM(D117:D125)</f>
        <v>0</v>
      </c>
      <c r="E116" s="3">
        <f t="shared" si="38"/>
        <v>0</v>
      </c>
      <c r="F116" s="3">
        <f t="shared" si="38"/>
        <v>74338632.170000017</v>
      </c>
      <c r="G116" s="3">
        <f t="shared" si="38"/>
        <v>0</v>
      </c>
      <c r="H116" s="3">
        <f t="shared" si="38"/>
        <v>74338632.170000017</v>
      </c>
      <c r="I116" s="3">
        <f t="shared" si="38"/>
        <v>484089178.14000005</v>
      </c>
    </row>
    <row r="117" spans="2:11" x14ac:dyDescent="0.2">
      <c r="B117" s="16" t="s">
        <v>68</v>
      </c>
      <c r="C117" s="4">
        <v>204789779.13</v>
      </c>
      <c r="D117" s="4">
        <v>0</v>
      </c>
      <c r="E117" s="4">
        <v>0</v>
      </c>
      <c r="F117" s="4">
        <v>14749138.390000015</v>
      </c>
      <c r="G117" s="4">
        <v>0</v>
      </c>
      <c r="H117" s="4">
        <f t="shared" ref="H117:H125" si="39">D117-E117+F117-G117</f>
        <v>14749138.390000015</v>
      </c>
      <c r="I117" s="4">
        <f t="shared" ref="I117:I124" si="40">C117+H117</f>
        <v>219538917.52000001</v>
      </c>
      <c r="K117" s="169"/>
    </row>
    <row r="118" spans="2:11" x14ac:dyDescent="0.2">
      <c r="B118" s="16" t="s">
        <v>69</v>
      </c>
      <c r="C118" s="4">
        <v>162277406.78999999</v>
      </c>
      <c r="D118" s="4">
        <v>0</v>
      </c>
      <c r="E118" s="4">
        <v>0</v>
      </c>
      <c r="F118" s="4">
        <v>59589493.780000001</v>
      </c>
      <c r="G118" s="4">
        <v>0</v>
      </c>
      <c r="H118" s="4">
        <f t="shared" si="39"/>
        <v>59589493.780000001</v>
      </c>
      <c r="I118" s="4">
        <f t="shared" si="40"/>
        <v>221866900.56999999</v>
      </c>
      <c r="K118" s="169"/>
    </row>
    <row r="119" spans="2:11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f t="shared" si="39"/>
        <v>0</v>
      </c>
      <c r="I119" s="4">
        <f t="shared" si="40"/>
        <v>0</v>
      </c>
      <c r="K119" s="169"/>
    </row>
    <row r="120" spans="2:11" x14ac:dyDescent="0.2">
      <c r="B120" s="16" t="s">
        <v>71</v>
      </c>
      <c r="C120" s="4">
        <v>42683360.049999997</v>
      </c>
      <c r="D120" s="4">
        <v>0</v>
      </c>
      <c r="E120" s="4">
        <v>0</v>
      </c>
      <c r="F120" s="4">
        <v>0</v>
      </c>
      <c r="G120" s="4">
        <v>0</v>
      </c>
      <c r="H120" s="4">
        <f t="shared" si="39"/>
        <v>0</v>
      </c>
      <c r="I120" s="4">
        <f t="shared" si="40"/>
        <v>42683360.049999997</v>
      </c>
      <c r="K120" s="169"/>
    </row>
    <row r="121" spans="2:11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f t="shared" si="39"/>
        <v>0</v>
      </c>
      <c r="I121" s="4">
        <f t="shared" si="40"/>
        <v>0</v>
      </c>
    </row>
    <row r="122" spans="2:11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f t="shared" si="39"/>
        <v>0</v>
      </c>
      <c r="I122" s="4">
        <f t="shared" si="40"/>
        <v>0</v>
      </c>
    </row>
    <row r="123" spans="2:11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f t="shared" si="39"/>
        <v>0</v>
      </c>
      <c r="I123" s="4">
        <f t="shared" si="40"/>
        <v>0</v>
      </c>
    </row>
    <row r="124" spans="2:11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f t="shared" si="39"/>
        <v>0</v>
      </c>
      <c r="I124" s="4">
        <f t="shared" si="40"/>
        <v>0</v>
      </c>
    </row>
    <row r="125" spans="2:11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f t="shared" si="39"/>
        <v>0</v>
      </c>
      <c r="I125" s="4">
        <f>C125+H125</f>
        <v>0</v>
      </c>
    </row>
    <row r="126" spans="2:11" x14ac:dyDescent="0.2">
      <c r="B126" s="17" t="s">
        <v>77</v>
      </c>
      <c r="C126" s="3">
        <f>SUM(C127:C135)</f>
        <v>44385034.869999997</v>
      </c>
      <c r="D126" s="3">
        <f t="shared" ref="D126:I126" si="41">SUM(D127:D135)</f>
        <v>0</v>
      </c>
      <c r="E126" s="3">
        <f t="shared" si="41"/>
        <v>0</v>
      </c>
      <c r="F126" s="3">
        <f t="shared" si="41"/>
        <v>31052750.629999999</v>
      </c>
      <c r="G126" s="3">
        <f t="shared" si="41"/>
        <v>0</v>
      </c>
      <c r="H126" s="3">
        <f t="shared" si="41"/>
        <v>31052750.629999999</v>
      </c>
      <c r="I126" s="3">
        <f t="shared" si="41"/>
        <v>75437785.5</v>
      </c>
    </row>
    <row r="127" spans="2:11" x14ac:dyDescent="0.2">
      <c r="B127" s="16" t="s">
        <v>78</v>
      </c>
      <c r="C127" s="4">
        <v>20588101.719999999</v>
      </c>
      <c r="D127" s="4">
        <v>0</v>
      </c>
      <c r="E127" s="4">
        <v>0</v>
      </c>
      <c r="F127" s="4">
        <v>7381481</v>
      </c>
      <c r="G127" s="4">
        <v>0</v>
      </c>
      <c r="H127" s="4">
        <f t="shared" ref="H127:H135" si="42">D127-E127+F127-G127</f>
        <v>7381481</v>
      </c>
      <c r="I127" s="4">
        <f t="shared" ref="I127:I135" si="43">C127+H127</f>
        <v>27969582.719999999</v>
      </c>
      <c r="K127" s="169"/>
    </row>
    <row r="128" spans="2:11" x14ac:dyDescent="0.2">
      <c r="B128" s="16" t="s">
        <v>79</v>
      </c>
      <c r="C128" s="4">
        <v>131751.95000000001</v>
      </c>
      <c r="D128" s="4">
        <v>0</v>
      </c>
      <c r="E128" s="4">
        <v>0</v>
      </c>
      <c r="F128" s="4">
        <v>0</v>
      </c>
      <c r="G128" s="4">
        <v>0</v>
      </c>
      <c r="H128" s="4">
        <f t="shared" si="42"/>
        <v>0</v>
      </c>
      <c r="I128" s="4">
        <f t="shared" si="43"/>
        <v>131751.95000000001</v>
      </c>
      <c r="K128" s="169"/>
    </row>
    <row r="129" spans="2:11" x14ac:dyDescent="0.2">
      <c r="B129" s="16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f t="shared" si="42"/>
        <v>0</v>
      </c>
      <c r="I129" s="4">
        <f t="shared" si="43"/>
        <v>0</v>
      </c>
      <c r="K129" s="169"/>
    </row>
    <row r="130" spans="2:11" x14ac:dyDescent="0.2">
      <c r="B130" s="16" t="s">
        <v>81</v>
      </c>
      <c r="C130" s="4">
        <v>10007900</v>
      </c>
      <c r="D130" s="4">
        <v>0</v>
      </c>
      <c r="E130" s="4">
        <v>0</v>
      </c>
      <c r="F130" s="4">
        <v>0.55000000074505806</v>
      </c>
      <c r="G130" s="4">
        <v>0</v>
      </c>
      <c r="H130" s="4">
        <f t="shared" si="42"/>
        <v>0.55000000074505806</v>
      </c>
      <c r="I130" s="4">
        <f t="shared" si="43"/>
        <v>10007900.550000001</v>
      </c>
      <c r="K130" s="169"/>
    </row>
    <row r="131" spans="2:11" x14ac:dyDescent="0.2">
      <c r="B131" s="16" t="s">
        <v>82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f t="shared" si="42"/>
        <v>0</v>
      </c>
      <c r="I131" s="4">
        <f t="shared" si="43"/>
        <v>0</v>
      </c>
      <c r="K131" s="169"/>
    </row>
    <row r="132" spans="2:11" x14ac:dyDescent="0.2">
      <c r="B132" s="16" t="s">
        <v>83</v>
      </c>
      <c r="C132" s="4">
        <v>2322500</v>
      </c>
      <c r="D132" s="4">
        <v>0</v>
      </c>
      <c r="E132" s="4">
        <v>0</v>
      </c>
      <c r="F132" s="4">
        <v>21681933.079999998</v>
      </c>
      <c r="G132" s="4">
        <v>0</v>
      </c>
      <c r="H132" s="4">
        <f t="shared" si="42"/>
        <v>21681933.079999998</v>
      </c>
      <c r="I132" s="4">
        <f t="shared" si="43"/>
        <v>24004433.079999998</v>
      </c>
      <c r="K132" s="169"/>
    </row>
    <row r="133" spans="2:11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f t="shared" si="42"/>
        <v>0</v>
      </c>
      <c r="I133" s="4">
        <f t="shared" si="43"/>
        <v>0</v>
      </c>
      <c r="K133" s="169"/>
    </row>
    <row r="134" spans="2:11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f t="shared" si="42"/>
        <v>0</v>
      </c>
      <c r="I134" s="4">
        <f t="shared" si="43"/>
        <v>0</v>
      </c>
      <c r="K134" s="169"/>
    </row>
    <row r="135" spans="2:11" x14ac:dyDescent="0.2">
      <c r="B135" s="16" t="s">
        <v>86</v>
      </c>
      <c r="C135" s="4">
        <v>11334781.199999999</v>
      </c>
      <c r="D135" s="4">
        <v>0</v>
      </c>
      <c r="E135" s="4">
        <v>0</v>
      </c>
      <c r="F135" s="4">
        <v>1989336</v>
      </c>
      <c r="G135" s="4">
        <v>0</v>
      </c>
      <c r="H135" s="4">
        <f t="shared" si="42"/>
        <v>1989336</v>
      </c>
      <c r="I135" s="4">
        <f t="shared" si="43"/>
        <v>13324117.199999999</v>
      </c>
      <c r="K135" s="169"/>
    </row>
    <row r="136" spans="2:11" x14ac:dyDescent="0.2">
      <c r="B136" s="17" t="s">
        <v>87</v>
      </c>
      <c r="C136" s="3">
        <f>SUM(C137:C139)</f>
        <v>501922323.07999992</v>
      </c>
      <c r="D136" s="3">
        <f t="shared" ref="D136:I136" si="44">SUM(D137:D139)</f>
        <v>0</v>
      </c>
      <c r="E136" s="3">
        <f t="shared" si="44"/>
        <v>0</v>
      </c>
      <c r="F136" s="3">
        <f t="shared" si="44"/>
        <v>452852914.33000016</v>
      </c>
      <c r="G136" s="3">
        <f t="shared" si="44"/>
        <v>0</v>
      </c>
      <c r="H136" s="3">
        <f t="shared" si="44"/>
        <v>452852914.33000016</v>
      </c>
      <c r="I136" s="3">
        <f t="shared" si="44"/>
        <v>954775237.41000009</v>
      </c>
    </row>
    <row r="137" spans="2:11" x14ac:dyDescent="0.2">
      <c r="B137" s="16" t="s">
        <v>88</v>
      </c>
      <c r="C137" s="4">
        <v>340769666.84999996</v>
      </c>
      <c r="D137" s="4">
        <v>0</v>
      </c>
      <c r="E137" s="4">
        <v>0</v>
      </c>
      <c r="F137" s="4">
        <v>231206963.65000015</v>
      </c>
      <c r="G137" s="4">
        <v>0</v>
      </c>
      <c r="H137" s="4">
        <f t="shared" ref="H137:H139" si="45">D137-E137+F137-G137</f>
        <v>231206963.65000015</v>
      </c>
      <c r="I137" s="4">
        <f t="shared" ref="I137:I139" si="46">C137+H137</f>
        <v>571976630.50000012</v>
      </c>
      <c r="K137" s="169"/>
    </row>
    <row r="138" spans="2:11" x14ac:dyDescent="0.2">
      <c r="B138" s="16" t="s">
        <v>89</v>
      </c>
      <c r="C138" s="4">
        <v>161152656.22999999</v>
      </c>
      <c r="D138" s="4">
        <v>0</v>
      </c>
      <c r="E138" s="4">
        <v>0</v>
      </c>
      <c r="F138" s="4">
        <v>221645950.68000004</v>
      </c>
      <c r="G138" s="4">
        <v>0</v>
      </c>
      <c r="H138" s="4">
        <f t="shared" si="45"/>
        <v>221645950.68000004</v>
      </c>
      <c r="I138" s="4">
        <f t="shared" si="46"/>
        <v>382798606.91000003</v>
      </c>
      <c r="K138" s="169"/>
    </row>
    <row r="139" spans="2:11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f t="shared" si="45"/>
        <v>0</v>
      </c>
      <c r="I139" s="4">
        <f t="shared" si="46"/>
        <v>0</v>
      </c>
    </row>
    <row r="140" spans="2:11" x14ac:dyDescent="0.2">
      <c r="B140" s="17" t="s">
        <v>91</v>
      </c>
      <c r="C140" s="3">
        <f>SUM(C141:C147)</f>
        <v>129436345.59</v>
      </c>
      <c r="D140" s="3">
        <f t="shared" ref="D140:I140" si="47">SUM(D141:D147)</f>
        <v>124460351.38</v>
      </c>
      <c r="E140" s="3">
        <f t="shared" si="47"/>
        <v>0</v>
      </c>
      <c r="F140" s="3">
        <f t="shared" si="47"/>
        <v>0</v>
      </c>
      <c r="G140" s="3">
        <f t="shared" si="47"/>
        <v>161696785.11000001</v>
      </c>
      <c r="H140" s="3">
        <f t="shared" si="47"/>
        <v>-37236433.730000019</v>
      </c>
      <c r="I140" s="3">
        <f t="shared" si="47"/>
        <v>92199911.859999985</v>
      </c>
    </row>
    <row r="141" spans="2:11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f t="shared" ref="H141:H147" si="48">D141-E141+F141-G141</f>
        <v>0</v>
      </c>
      <c r="I141" s="4">
        <f t="shared" ref="I141:I147" si="49">C141+H141</f>
        <v>0</v>
      </c>
    </row>
    <row r="142" spans="2:11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f t="shared" si="48"/>
        <v>0</v>
      </c>
      <c r="I142" s="4">
        <f t="shared" si="49"/>
        <v>0</v>
      </c>
    </row>
    <row r="143" spans="2:11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f t="shared" si="48"/>
        <v>0</v>
      </c>
      <c r="I143" s="4">
        <f t="shared" si="49"/>
        <v>0</v>
      </c>
    </row>
    <row r="144" spans="2:11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f t="shared" si="48"/>
        <v>0</v>
      </c>
      <c r="I144" s="4">
        <f t="shared" si="49"/>
        <v>0</v>
      </c>
    </row>
    <row r="145" spans="2:11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f t="shared" si="48"/>
        <v>0</v>
      </c>
      <c r="I145" s="4">
        <f t="shared" si="49"/>
        <v>0</v>
      </c>
    </row>
    <row r="146" spans="2:11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f t="shared" si="48"/>
        <v>0</v>
      </c>
      <c r="I146" s="4">
        <f t="shared" si="49"/>
        <v>0</v>
      </c>
    </row>
    <row r="147" spans="2:11" x14ac:dyDescent="0.2">
      <c r="B147" s="16" t="s">
        <v>98</v>
      </c>
      <c r="C147" s="4">
        <v>129436345.59</v>
      </c>
      <c r="D147" s="4">
        <v>124460351.38</v>
      </c>
      <c r="E147" s="4">
        <v>0</v>
      </c>
      <c r="F147" s="4">
        <v>0</v>
      </c>
      <c r="G147" s="4">
        <v>161696785.11000001</v>
      </c>
      <c r="H147" s="4">
        <f t="shared" si="48"/>
        <v>-37236433.730000019</v>
      </c>
      <c r="I147" s="4">
        <f t="shared" si="49"/>
        <v>92199911.859999985</v>
      </c>
      <c r="K147" s="169"/>
    </row>
    <row r="148" spans="2:11" x14ac:dyDescent="0.2">
      <c r="B148" s="17" t="s">
        <v>99</v>
      </c>
      <c r="C148" s="3">
        <f>SUM(C149:C151)</f>
        <v>0</v>
      </c>
      <c r="D148" s="3">
        <f t="shared" ref="D148:I148" si="50">SUM(D149:D151)</f>
        <v>0</v>
      </c>
      <c r="E148" s="3">
        <f t="shared" si="50"/>
        <v>0</v>
      </c>
      <c r="F148" s="3">
        <f t="shared" si="50"/>
        <v>0</v>
      </c>
      <c r="G148" s="3">
        <f t="shared" si="50"/>
        <v>0</v>
      </c>
      <c r="H148" s="3">
        <f t="shared" si="50"/>
        <v>0</v>
      </c>
      <c r="I148" s="3">
        <f t="shared" si="50"/>
        <v>0</v>
      </c>
    </row>
    <row r="149" spans="2:11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f t="shared" ref="H149:H151" si="51">D149-E149+F149-G149</f>
        <v>0</v>
      </c>
      <c r="I149" s="4">
        <f t="shared" ref="I149:I151" si="52">C149+H149</f>
        <v>0</v>
      </c>
    </row>
    <row r="150" spans="2:11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f t="shared" si="51"/>
        <v>0</v>
      </c>
      <c r="I150" s="4">
        <f t="shared" si="52"/>
        <v>0</v>
      </c>
    </row>
    <row r="151" spans="2:11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f t="shared" si="51"/>
        <v>0</v>
      </c>
      <c r="I151" s="4">
        <f t="shared" si="52"/>
        <v>0</v>
      </c>
    </row>
    <row r="152" spans="2:11" x14ac:dyDescent="0.2">
      <c r="B152" s="17" t="s">
        <v>103</v>
      </c>
      <c r="C152" s="3">
        <f>SUM(C153:C159)</f>
        <v>241011561.78</v>
      </c>
      <c r="D152" s="3">
        <f t="shared" ref="D152:I152" si="53">SUM(D153:D159)</f>
        <v>0</v>
      </c>
      <c r="E152" s="3">
        <f t="shared" si="53"/>
        <v>0</v>
      </c>
      <c r="F152" s="3">
        <f t="shared" si="53"/>
        <v>0</v>
      </c>
      <c r="G152" s="3">
        <f t="shared" si="53"/>
        <v>0</v>
      </c>
      <c r="H152" s="3">
        <f t="shared" si="53"/>
        <v>0</v>
      </c>
      <c r="I152" s="3">
        <f t="shared" si="53"/>
        <v>241011561.78</v>
      </c>
    </row>
    <row r="153" spans="2:11" x14ac:dyDescent="0.2">
      <c r="B153" s="16" t="s">
        <v>104</v>
      </c>
      <c r="C153" s="4">
        <v>149006030.88</v>
      </c>
      <c r="D153" s="4">
        <v>0</v>
      </c>
      <c r="E153" s="4">
        <v>0</v>
      </c>
      <c r="F153" s="4">
        <v>0</v>
      </c>
      <c r="G153" s="4">
        <v>0</v>
      </c>
      <c r="H153" s="4">
        <f t="shared" ref="H153:H159" si="54">D153-E153+F153-G153</f>
        <v>0</v>
      </c>
      <c r="I153" s="4">
        <f t="shared" ref="I153:I159" si="55">C153+H153</f>
        <v>149006030.88</v>
      </c>
      <c r="K153" s="169"/>
    </row>
    <row r="154" spans="2:11" x14ac:dyDescent="0.2">
      <c r="B154" s="16" t="s">
        <v>105</v>
      </c>
      <c r="C154" s="4">
        <v>89855530.900000006</v>
      </c>
      <c r="D154" s="4">
        <v>0</v>
      </c>
      <c r="E154" s="4">
        <v>0</v>
      </c>
      <c r="F154" s="4">
        <v>0</v>
      </c>
      <c r="G154" s="4">
        <v>0</v>
      </c>
      <c r="H154" s="4">
        <f t="shared" si="54"/>
        <v>0</v>
      </c>
      <c r="I154" s="4">
        <f t="shared" si="55"/>
        <v>89855530.900000006</v>
      </c>
      <c r="K154" s="169"/>
    </row>
    <row r="155" spans="2:11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f t="shared" si="54"/>
        <v>0</v>
      </c>
      <c r="I155" s="4">
        <f t="shared" si="55"/>
        <v>0</v>
      </c>
      <c r="K155" s="169"/>
    </row>
    <row r="156" spans="2:11" x14ac:dyDescent="0.2">
      <c r="B156" s="18" t="s">
        <v>107</v>
      </c>
      <c r="C156" s="4">
        <v>150000</v>
      </c>
      <c r="D156" s="4">
        <v>0</v>
      </c>
      <c r="E156" s="4">
        <v>0</v>
      </c>
      <c r="F156" s="4">
        <v>0</v>
      </c>
      <c r="G156" s="4">
        <v>0</v>
      </c>
      <c r="H156" s="4">
        <f t="shared" si="54"/>
        <v>0</v>
      </c>
      <c r="I156" s="4">
        <f t="shared" si="55"/>
        <v>150000</v>
      </c>
      <c r="K156" s="169"/>
    </row>
    <row r="157" spans="2:11" x14ac:dyDescent="0.2">
      <c r="B157" s="16" t="s">
        <v>108</v>
      </c>
      <c r="C157" s="4">
        <v>2000000</v>
      </c>
      <c r="D157" s="4">
        <v>0</v>
      </c>
      <c r="E157" s="4">
        <v>0</v>
      </c>
      <c r="F157" s="4">
        <v>0</v>
      </c>
      <c r="G157" s="4">
        <v>0</v>
      </c>
      <c r="H157" s="4">
        <f t="shared" si="54"/>
        <v>0</v>
      </c>
      <c r="I157" s="4">
        <f t="shared" si="55"/>
        <v>2000000</v>
      </c>
      <c r="K157" s="169"/>
    </row>
    <row r="158" spans="2:11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f t="shared" si="54"/>
        <v>0</v>
      </c>
      <c r="I158" s="4">
        <f t="shared" si="55"/>
        <v>0</v>
      </c>
    </row>
    <row r="159" spans="2:11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f t="shared" si="54"/>
        <v>0</v>
      </c>
      <c r="I159" s="4">
        <f t="shared" si="55"/>
        <v>0</v>
      </c>
    </row>
    <row r="160" spans="2:11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>
        <f>C87+C13</f>
        <v>9292638669.9999981</v>
      </c>
      <c r="D161" s="6">
        <f t="shared" ref="D161:I161" si="56">D87+D13</f>
        <v>183756351.38</v>
      </c>
      <c r="E161" s="6">
        <f t="shared" si="56"/>
        <v>0</v>
      </c>
      <c r="F161" s="6">
        <f t="shared" si="56"/>
        <v>2645052456.6300001</v>
      </c>
      <c r="G161" s="6">
        <f t="shared" si="56"/>
        <v>414338804.57000005</v>
      </c>
      <c r="H161" s="6">
        <f t="shared" si="56"/>
        <v>2414470003.4400001</v>
      </c>
      <c r="I161" s="6">
        <f t="shared" si="56"/>
        <v>11707108673.440001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</sheetData>
  <protectedRanges>
    <protectedRange sqref="C87:I87 C13:I13" name="Rango1_2"/>
  </protectedRanges>
  <mergeCells count="9">
    <mergeCell ref="B9:I9"/>
    <mergeCell ref="B10:I10"/>
    <mergeCell ref="D11:H11"/>
    <mergeCell ref="B1:D1"/>
    <mergeCell ref="B2:D2"/>
    <mergeCell ref="B3:D3"/>
    <mergeCell ref="B6:I6"/>
    <mergeCell ref="B7:I7"/>
    <mergeCell ref="B8:I8"/>
  </mergeCells>
  <pageMargins left="0.7" right="0.7" top="0.75" bottom="0.75" header="0.3" footer="0.3"/>
  <pageSetup paperSize="9" scale="56" fitToHeight="0" orientation="portrait" verticalDpi="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workbookViewId="0"/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89" t="str">
        <f>'Notas de Disciplina Financiera'!A1</f>
        <v>Municipio de León</v>
      </c>
      <c r="C1" s="89"/>
      <c r="D1" s="89"/>
      <c r="E1" s="40" t="s">
        <v>0</v>
      </c>
      <c r="F1" s="41">
        <f>'Notas de Disciplina Financiera'!D1</f>
        <v>2026</v>
      </c>
    </row>
    <row r="2" spans="1:6" x14ac:dyDescent="0.2">
      <c r="B2" s="89" t="s">
        <v>1</v>
      </c>
      <c r="C2" s="89"/>
      <c r="D2" s="89"/>
      <c r="E2" s="40" t="s">
        <v>2</v>
      </c>
      <c r="F2" s="41" t="str">
        <f>'Notas de Disciplina Financiera'!D2</f>
        <v>Trimestral</v>
      </c>
    </row>
    <row r="3" spans="1:6" x14ac:dyDescent="0.2">
      <c r="B3" s="89" t="str">
        <f>'Notas de Disciplina Financiera'!A3</f>
        <v>Correspondiente del 01 de enero al 31 de marzo de 2026</v>
      </c>
      <c r="C3" s="89"/>
      <c r="D3" s="89"/>
      <c r="E3" s="40" t="s">
        <v>4</v>
      </c>
      <c r="F3" s="41">
        <f>'Notas de Disciplina Financiera'!D3</f>
        <v>1</v>
      </c>
    </row>
    <row r="5" spans="1:6" ht="10.8" thickBot="1" x14ac:dyDescent="0.25">
      <c r="C5" s="43" t="s">
        <v>113</v>
      </c>
    </row>
    <row r="6" spans="1:6" x14ac:dyDescent="0.2">
      <c r="B6" s="98" t="str">
        <f>B1</f>
        <v>Municipio de León</v>
      </c>
      <c r="C6" s="99"/>
      <c r="D6" s="99"/>
      <c r="E6" s="99"/>
      <c r="F6" s="100"/>
    </row>
    <row r="7" spans="1:6" x14ac:dyDescent="0.2">
      <c r="B7" s="101" t="s">
        <v>114</v>
      </c>
      <c r="C7" s="102"/>
      <c r="D7" s="102"/>
      <c r="E7" s="102"/>
      <c r="F7" s="103"/>
    </row>
    <row r="8" spans="1:6" x14ac:dyDescent="0.2">
      <c r="B8" s="104" t="s">
        <v>115</v>
      </c>
      <c r="C8" s="105"/>
      <c r="D8" s="105"/>
      <c r="E8" s="105"/>
      <c r="F8" s="106"/>
    </row>
    <row r="9" spans="1:6" ht="20.399999999999999" x14ac:dyDescent="0.2">
      <c r="B9" s="96" t="s">
        <v>116</v>
      </c>
      <c r="C9" s="97" t="s">
        <v>117</v>
      </c>
      <c r="D9" s="86" t="s">
        <v>118</v>
      </c>
      <c r="E9" s="86" t="s">
        <v>119</v>
      </c>
      <c r="F9" s="67" t="s">
        <v>120</v>
      </c>
    </row>
    <row r="10" spans="1:6" x14ac:dyDescent="0.2">
      <c r="A10" s="42"/>
      <c r="B10" s="96"/>
      <c r="C10" s="97"/>
      <c r="D10" s="86" t="s">
        <v>121</v>
      </c>
      <c r="E10" s="86" t="s">
        <v>122</v>
      </c>
      <c r="F10" s="67" t="s">
        <v>123</v>
      </c>
    </row>
    <row r="11" spans="1:6" x14ac:dyDescent="0.2">
      <c r="B11" s="52"/>
      <c r="C11" s="53" t="s">
        <v>124</v>
      </c>
      <c r="D11" s="54">
        <f>SUM(D12:D20)</f>
        <v>0</v>
      </c>
      <c r="E11" s="54">
        <f t="shared" ref="E11:F11" si="0">SUM(E12:E20)</f>
        <v>0</v>
      </c>
      <c r="F11" s="55">
        <f t="shared" si="0"/>
        <v>0</v>
      </c>
    </row>
    <row r="12" spans="1:6" x14ac:dyDescent="0.2">
      <c r="B12" s="56">
        <v>1000</v>
      </c>
      <c r="C12" s="57" t="s">
        <v>125</v>
      </c>
      <c r="D12" s="58">
        <v>0</v>
      </c>
      <c r="E12" s="58">
        <v>0</v>
      </c>
      <c r="F12" s="59">
        <v>0</v>
      </c>
    </row>
    <row r="13" spans="1:6" x14ac:dyDescent="0.2">
      <c r="B13" s="56">
        <v>2000</v>
      </c>
      <c r="C13" s="57" t="s">
        <v>126</v>
      </c>
      <c r="D13" s="58">
        <v>0</v>
      </c>
      <c r="E13" s="58">
        <v>0</v>
      </c>
      <c r="F13" s="59">
        <v>0</v>
      </c>
    </row>
    <row r="14" spans="1:6" x14ac:dyDescent="0.2">
      <c r="B14" s="56">
        <v>3000</v>
      </c>
      <c r="C14" s="57" t="s">
        <v>127</v>
      </c>
      <c r="D14" s="58">
        <v>0</v>
      </c>
      <c r="E14" s="58">
        <v>0</v>
      </c>
      <c r="F14" s="59">
        <v>0</v>
      </c>
    </row>
    <row r="15" spans="1:6" x14ac:dyDescent="0.2">
      <c r="B15" s="56">
        <v>4000</v>
      </c>
      <c r="C15" s="57" t="s">
        <v>128</v>
      </c>
      <c r="D15" s="58">
        <v>0</v>
      </c>
      <c r="E15" s="58">
        <v>0</v>
      </c>
      <c r="F15" s="59">
        <v>0</v>
      </c>
    </row>
    <row r="16" spans="1:6" x14ac:dyDescent="0.2">
      <c r="B16" s="56">
        <v>5000</v>
      </c>
      <c r="C16" s="57" t="s">
        <v>129</v>
      </c>
      <c r="D16" s="58">
        <v>0</v>
      </c>
      <c r="E16" s="58">
        <v>0</v>
      </c>
      <c r="F16" s="59">
        <v>0</v>
      </c>
    </row>
    <row r="17" spans="2:6" x14ac:dyDescent="0.2">
      <c r="B17" s="56">
        <v>6000</v>
      </c>
      <c r="C17" s="57" t="s">
        <v>130</v>
      </c>
      <c r="D17" s="58">
        <v>0</v>
      </c>
      <c r="E17" s="58">
        <v>0</v>
      </c>
      <c r="F17" s="59">
        <v>0</v>
      </c>
    </row>
    <row r="18" spans="2:6" x14ac:dyDescent="0.2">
      <c r="B18" s="56">
        <v>7000</v>
      </c>
      <c r="C18" s="57" t="s">
        <v>131</v>
      </c>
      <c r="D18" s="58">
        <v>0</v>
      </c>
      <c r="E18" s="58">
        <v>0</v>
      </c>
      <c r="F18" s="59">
        <v>0</v>
      </c>
    </row>
    <row r="19" spans="2:6" x14ac:dyDescent="0.2">
      <c r="B19" s="56">
        <v>8000</v>
      </c>
      <c r="C19" s="57" t="s">
        <v>132</v>
      </c>
      <c r="D19" s="58">
        <v>0</v>
      </c>
      <c r="E19" s="58">
        <v>0</v>
      </c>
      <c r="F19" s="59">
        <v>0</v>
      </c>
    </row>
    <row r="20" spans="2:6" x14ac:dyDescent="0.2">
      <c r="B20" s="56">
        <v>9000</v>
      </c>
      <c r="C20" s="57" t="s">
        <v>133</v>
      </c>
      <c r="D20" s="58">
        <v>0</v>
      </c>
      <c r="E20" s="58">
        <v>0</v>
      </c>
      <c r="F20" s="59">
        <v>0</v>
      </c>
    </row>
    <row r="21" spans="2:6" x14ac:dyDescent="0.2">
      <c r="B21" s="56"/>
      <c r="C21" s="60" t="s">
        <v>134</v>
      </c>
      <c r="D21" s="61">
        <f>SUM(D22:D30)</f>
        <v>0</v>
      </c>
      <c r="E21" s="61">
        <f t="shared" ref="E21:F21" si="1">SUM(E22:E30)</f>
        <v>0</v>
      </c>
      <c r="F21" s="62">
        <f t="shared" si="1"/>
        <v>0</v>
      </c>
    </row>
    <row r="22" spans="2:6" x14ac:dyDescent="0.2">
      <c r="B22" s="56">
        <v>1000</v>
      </c>
      <c r="C22" s="57" t="s">
        <v>125</v>
      </c>
      <c r="D22" s="58">
        <v>0</v>
      </c>
      <c r="E22" s="58">
        <v>0</v>
      </c>
      <c r="F22" s="59">
        <v>0</v>
      </c>
    </row>
    <row r="23" spans="2:6" x14ac:dyDescent="0.2">
      <c r="B23" s="56">
        <v>2000</v>
      </c>
      <c r="C23" s="57" t="s">
        <v>126</v>
      </c>
      <c r="D23" s="58">
        <v>0</v>
      </c>
      <c r="E23" s="58">
        <v>0</v>
      </c>
      <c r="F23" s="59">
        <v>0</v>
      </c>
    </row>
    <row r="24" spans="2:6" x14ac:dyDescent="0.2">
      <c r="B24" s="56">
        <v>3000</v>
      </c>
      <c r="C24" s="57" t="s">
        <v>127</v>
      </c>
      <c r="D24" s="58">
        <v>0</v>
      </c>
      <c r="E24" s="58">
        <v>0</v>
      </c>
      <c r="F24" s="59">
        <v>0</v>
      </c>
    </row>
    <row r="25" spans="2:6" x14ac:dyDescent="0.2">
      <c r="B25" s="56">
        <v>4000</v>
      </c>
      <c r="C25" s="57" t="s">
        <v>128</v>
      </c>
      <c r="D25" s="58">
        <v>0</v>
      </c>
      <c r="E25" s="58">
        <v>0</v>
      </c>
      <c r="F25" s="59">
        <v>0</v>
      </c>
    </row>
    <row r="26" spans="2:6" x14ac:dyDescent="0.2">
      <c r="B26" s="56">
        <v>5000</v>
      </c>
      <c r="C26" s="57" t="s">
        <v>129</v>
      </c>
      <c r="D26" s="58">
        <v>0</v>
      </c>
      <c r="E26" s="58">
        <v>0</v>
      </c>
      <c r="F26" s="59">
        <v>0</v>
      </c>
    </row>
    <row r="27" spans="2:6" x14ac:dyDescent="0.2">
      <c r="B27" s="56">
        <v>6000</v>
      </c>
      <c r="C27" s="57" t="s">
        <v>130</v>
      </c>
      <c r="D27" s="58">
        <v>0</v>
      </c>
      <c r="E27" s="58">
        <v>0</v>
      </c>
      <c r="F27" s="59">
        <v>0</v>
      </c>
    </row>
    <row r="28" spans="2:6" x14ac:dyDescent="0.2">
      <c r="B28" s="56">
        <v>7000</v>
      </c>
      <c r="C28" s="57" t="s">
        <v>131</v>
      </c>
      <c r="D28" s="58">
        <v>0</v>
      </c>
      <c r="E28" s="58">
        <v>0</v>
      </c>
      <c r="F28" s="59">
        <v>0</v>
      </c>
    </row>
    <row r="29" spans="2:6" x14ac:dyDescent="0.2">
      <c r="B29" s="56">
        <v>8000</v>
      </c>
      <c r="C29" s="57" t="s">
        <v>132</v>
      </c>
      <c r="D29" s="58">
        <v>0</v>
      </c>
      <c r="E29" s="58">
        <v>0</v>
      </c>
      <c r="F29" s="59">
        <v>0</v>
      </c>
    </row>
    <row r="30" spans="2:6" x14ac:dyDescent="0.2">
      <c r="B30" s="63">
        <v>9000</v>
      </c>
      <c r="C30" s="64" t="s">
        <v>133</v>
      </c>
      <c r="D30" s="65">
        <v>0</v>
      </c>
      <c r="E30" s="65">
        <v>0</v>
      </c>
      <c r="F30" s="66">
        <v>0</v>
      </c>
    </row>
    <row r="31" spans="2:6" ht="10.8" thickBot="1" x14ac:dyDescent="0.25">
      <c r="B31" s="48"/>
      <c r="C31" s="49" t="s">
        <v>36</v>
      </c>
      <c r="D31" s="50">
        <f>D11+D21</f>
        <v>0</v>
      </c>
      <c r="E31" s="50">
        <f t="shared" ref="E31:F31" si="2">E11+E21</f>
        <v>0</v>
      </c>
      <c r="F31" s="51">
        <f t="shared" si="2"/>
        <v>0</v>
      </c>
    </row>
    <row r="33" spans="3:3" x14ac:dyDescent="0.2">
      <c r="C33" s="69" t="s">
        <v>135</v>
      </c>
    </row>
    <row r="34" spans="3:3" x14ac:dyDescent="0.2">
      <c r="C34" s="168" t="s">
        <v>136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showGridLines="0" workbookViewId="0"/>
  </sheetViews>
  <sheetFormatPr baseColWidth="10" defaultColWidth="12" defaultRowHeight="10.199999999999999" x14ac:dyDescent="0.2"/>
  <cols>
    <col min="1" max="1" width="2.7109375" style="1" customWidth="1"/>
    <col min="2" max="2" width="19.28515625" style="1" customWidth="1"/>
    <col min="3" max="3" width="38" style="1" customWidth="1"/>
    <col min="4" max="4" width="18.42578125" style="1" customWidth="1"/>
    <col min="5" max="5" width="13.28515625" style="1" customWidth="1"/>
    <col min="6" max="6" width="16.28515625" style="1" customWidth="1"/>
    <col min="7" max="8" width="14.28515625" style="1" bestFit="1" customWidth="1"/>
    <col min="9" max="9" width="12.140625" style="1" customWidth="1"/>
    <col min="10" max="10" width="11" style="1" customWidth="1"/>
    <col min="11" max="16384" width="12" style="1"/>
  </cols>
  <sheetData>
    <row r="1" spans="1:10" x14ac:dyDescent="0.2">
      <c r="B1" s="89" t="str">
        <f>'Notas de Disciplina Financiera'!A1</f>
        <v>Municipio de León</v>
      </c>
      <c r="C1" s="89"/>
      <c r="D1" s="89"/>
      <c r="E1" s="40" t="s">
        <v>0</v>
      </c>
      <c r="F1" s="41">
        <f>'Notas de Disciplina Financiera'!D1</f>
        <v>2026</v>
      </c>
    </row>
    <row r="2" spans="1:10" x14ac:dyDescent="0.2">
      <c r="B2" s="89" t="s">
        <v>1</v>
      </c>
      <c r="C2" s="89"/>
      <c r="D2" s="89"/>
      <c r="E2" s="40" t="s">
        <v>2</v>
      </c>
      <c r="F2" s="41" t="str">
        <f>'Notas de Disciplina Financiera'!D2</f>
        <v>Trimestral</v>
      </c>
    </row>
    <row r="3" spans="1:10" x14ac:dyDescent="0.2">
      <c r="B3" s="89" t="str">
        <f>'Notas de Disciplina Financiera'!A3</f>
        <v>Correspondiente del 01 de enero al 31 de marzo de 2026</v>
      </c>
      <c r="C3" s="89"/>
      <c r="D3" s="89"/>
      <c r="E3" s="40" t="s">
        <v>4</v>
      </c>
      <c r="F3" s="41">
        <f>'Notas de Disciplina Financiera'!D3</f>
        <v>1</v>
      </c>
    </row>
    <row r="5" spans="1:10" x14ac:dyDescent="0.2">
      <c r="B5" s="43"/>
      <c r="C5" s="43" t="s">
        <v>16</v>
      </c>
    </row>
    <row r="7" spans="1:10" ht="74.25" customHeight="1" x14ac:dyDescent="0.2">
      <c r="B7" s="125" t="s">
        <v>181</v>
      </c>
      <c r="C7" s="125"/>
      <c r="D7" s="125"/>
      <c r="E7" s="125"/>
      <c r="F7" s="125"/>
      <c r="G7" s="125"/>
      <c r="H7" s="125"/>
      <c r="I7" s="125"/>
      <c r="J7" s="125"/>
    </row>
    <row r="8" spans="1:10" ht="10.8" thickBot="1" x14ac:dyDescent="0.25">
      <c r="B8" s="47"/>
    </row>
    <row r="9" spans="1:10" ht="24.6" thickBot="1" x14ac:dyDescent="0.25">
      <c r="A9" s="42"/>
      <c r="B9" s="111" t="s">
        <v>139</v>
      </c>
      <c r="C9" s="111" t="s">
        <v>140</v>
      </c>
      <c r="D9" s="111" t="s">
        <v>141</v>
      </c>
      <c r="E9" s="111" t="s">
        <v>142</v>
      </c>
      <c r="F9" s="70" t="s">
        <v>143</v>
      </c>
      <c r="G9" s="71" t="s">
        <v>144</v>
      </c>
      <c r="H9" s="111" t="s">
        <v>145</v>
      </c>
      <c r="I9" s="111" t="s">
        <v>146</v>
      </c>
      <c r="J9" s="111" t="s">
        <v>147</v>
      </c>
    </row>
    <row r="10" spans="1:10" ht="12.6" thickBot="1" x14ac:dyDescent="0.25">
      <c r="B10" s="124"/>
      <c r="C10" s="115"/>
      <c r="D10" s="115"/>
      <c r="E10" s="115"/>
      <c r="F10" s="72" t="s">
        <v>148</v>
      </c>
      <c r="G10" s="72" t="s">
        <v>148</v>
      </c>
      <c r="H10" s="115"/>
      <c r="I10" s="115"/>
      <c r="J10" s="115"/>
    </row>
    <row r="11" spans="1:10" x14ac:dyDescent="0.2">
      <c r="B11" s="121" t="s">
        <v>149</v>
      </c>
      <c r="C11" s="122" t="s">
        <v>150</v>
      </c>
      <c r="D11" s="119">
        <v>24776546014</v>
      </c>
      <c r="E11" s="119" t="s">
        <v>151</v>
      </c>
      <c r="F11" s="116">
        <v>609801665</v>
      </c>
      <c r="G11" s="116">
        <v>609801665</v>
      </c>
      <c r="H11" s="118">
        <v>207755623.55000001</v>
      </c>
      <c r="I11" s="119" t="s">
        <v>152</v>
      </c>
      <c r="J11" s="119" t="s">
        <v>182</v>
      </c>
    </row>
    <row r="12" spans="1:10" ht="10.8" thickBot="1" x14ac:dyDescent="0.25">
      <c r="B12" s="120"/>
      <c r="C12" s="123"/>
      <c r="D12" s="120"/>
      <c r="E12" s="120"/>
      <c r="F12" s="117"/>
      <c r="G12" s="117"/>
      <c r="H12" s="117"/>
      <c r="I12" s="120"/>
      <c r="J12" s="120"/>
    </row>
    <row r="13" spans="1:10" ht="23.4" thickBot="1" x14ac:dyDescent="0.25">
      <c r="B13" s="73" t="s">
        <v>153</v>
      </c>
      <c r="C13" s="74" t="s">
        <v>154</v>
      </c>
      <c r="D13" s="75">
        <v>11513</v>
      </c>
      <c r="E13" s="76" t="s">
        <v>151</v>
      </c>
      <c r="F13" s="77">
        <v>540000000</v>
      </c>
      <c r="G13" s="77">
        <v>540000000</v>
      </c>
      <c r="H13" s="77">
        <v>247499999.99999824</v>
      </c>
      <c r="I13" s="75" t="s">
        <v>155</v>
      </c>
      <c r="J13" s="76" t="s">
        <v>183</v>
      </c>
    </row>
    <row r="14" spans="1:10" ht="12" thickBot="1" x14ac:dyDescent="0.25">
      <c r="B14" s="73" t="s">
        <v>149</v>
      </c>
      <c r="C14" s="74" t="s">
        <v>156</v>
      </c>
      <c r="D14" s="75">
        <v>67374996</v>
      </c>
      <c r="E14" s="76" t="s">
        <v>151</v>
      </c>
      <c r="F14" s="77">
        <v>255769230</v>
      </c>
      <c r="G14" s="77">
        <v>255769230</v>
      </c>
      <c r="H14" s="77">
        <v>138236540</v>
      </c>
      <c r="I14" s="75" t="s">
        <v>157</v>
      </c>
      <c r="J14" s="76" t="s">
        <v>184</v>
      </c>
    </row>
    <row r="15" spans="1:10" ht="23.4" thickBot="1" x14ac:dyDescent="0.25">
      <c r="B15" s="73" t="s">
        <v>153</v>
      </c>
      <c r="C15" s="74" t="s">
        <v>158</v>
      </c>
      <c r="D15" s="75" t="s">
        <v>159</v>
      </c>
      <c r="E15" s="76" t="s">
        <v>151</v>
      </c>
      <c r="F15" s="77">
        <v>711578778</v>
      </c>
      <c r="G15" s="77">
        <v>690021676</v>
      </c>
      <c r="H15" s="77">
        <v>587199477.24999964</v>
      </c>
      <c r="I15" s="75" t="s">
        <v>160</v>
      </c>
      <c r="J15" s="76" t="s">
        <v>185</v>
      </c>
    </row>
    <row r="16" spans="1:10" ht="24.6" thickBot="1" x14ac:dyDescent="0.25">
      <c r="B16" s="78" t="s">
        <v>161</v>
      </c>
      <c r="C16" s="79"/>
      <c r="D16" s="79"/>
      <c r="E16" s="80"/>
      <c r="F16" s="81">
        <v>2117149673</v>
      </c>
      <c r="G16" s="82">
        <v>2095592571</v>
      </c>
      <c r="H16" s="81">
        <f>SUM(H11:H15)</f>
        <v>1180691640.7999978</v>
      </c>
      <c r="I16" s="83"/>
      <c r="J16" s="83"/>
    </row>
    <row r="17" spans="2:10" ht="11.4" x14ac:dyDescent="0.2">
      <c r="B17" s="83"/>
      <c r="C17" s="83"/>
      <c r="D17" s="83"/>
      <c r="E17" s="83"/>
      <c r="F17" s="83"/>
      <c r="G17" s="83"/>
      <c r="H17" s="83"/>
      <c r="I17" s="83"/>
      <c r="J17" s="83"/>
    </row>
    <row r="18" spans="2:10" ht="12" thickBot="1" x14ac:dyDescent="0.25">
      <c r="B18" s="83"/>
      <c r="C18" s="83"/>
      <c r="D18" s="83"/>
      <c r="E18" s="83"/>
      <c r="F18" s="83"/>
      <c r="G18" s="83"/>
      <c r="H18" s="83"/>
      <c r="I18" s="83"/>
      <c r="J18" s="83"/>
    </row>
    <row r="19" spans="2:10" x14ac:dyDescent="0.2">
      <c r="B19" s="111" t="s">
        <v>140</v>
      </c>
      <c r="C19" s="111" t="s">
        <v>162</v>
      </c>
      <c r="D19" s="111" t="s">
        <v>163</v>
      </c>
      <c r="E19" s="111" t="s">
        <v>164</v>
      </c>
      <c r="F19" s="111" t="s">
        <v>165</v>
      </c>
      <c r="G19" s="111" t="s">
        <v>166</v>
      </c>
      <c r="H19" s="111" t="s">
        <v>167</v>
      </c>
      <c r="I19" s="111" t="s">
        <v>168</v>
      </c>
      <c r="J19" s="111" t="s">
        <v>169</v>
      </c>
    </row>
    <row r="20" spans="2:10" ht="10.8" thickBot="1" x14ac:dyDescent="0.25">
      <c r="B20" s="112"/>
      <c r="C20" s="112"/>
      <c r="D20" s="112"/>
      <c r="E20" s="112"/>
      <c r="F20" s="112"/>
      <c r="G20" s="112"/>
      <c r="H20" s="112"/>
      <c r="I20" s="112"/>
      <c r="J20" s="112"/>
    </row>
    <row r="21" spans="2:10" ht="11.25" customHeight="1" x14ac:dyDescent="0.2">
      <c r="B21" s="113" t="s">
        <v>150</v>
      </c>
      <c r="C21" s="109">
        <v>41765</v>
      </c>
      <c r="D21" s="109">
        <v>47297</v>
      </c>
      <c r="E21" s="107" t="s">
        <v>170</v>
      </c>
      <c r="F21" s="107" t="s">
        <v>171</v>
      </c>
      <c r="G21" s="107" t="s">
        <v>172</v>
      </c>
      <c r="H21" s="107" t="s">
        <v>173</v>
      </c>
      <c r="I21" s="107">
        <v>153</v>
      </c>
      <c r="J21" s="109">
        <v>41635</v>
      </c>
    </row>
    <row r="22" spans="2:10" ht="12" customHeight="1" thickBot="1" x14ac:dyDescent="0.25">
      <c r="B22" s="114"/>
      <c r="C22" s="110"/>
      <c r="D22" s="110"/>
      <c r="E22" s="108"/>
      <c r="F22" s="108"/>
      <c r="G22" s="108"/>
      <c r="H22" s="108"/>
      <c r="I22" s="108"/>
      <c r="J22" s="110"/>
    </row>
    <row r="23" spans="2:10" ht="34.799999999999997" thickBot="1" x14ac:dyDescent="0.25">
      <c r="B23" s="84" t="s">
        <v>154</v>
      </c>
      <c r="C23" s="85">
        <v>41716</v>
      </c>
      <c r="D23" s="85">
        <v>12583</v>
      </c>
      <c r="E23" s="75" t="s">
        <v>174</v>
      </c>
      <c r="F23" s="75" t="s">
        <v>175</v>
      </c>
      <c r="G23" s="75" t="s">
        <v>172</v>
      </c>
      <c r="H23" s="75" t="s">
        <v>173</v>
      </c>
      <c r="I23" s="75">
        <v>154</v>
      </c>
      <c r="J23" s="85">
        <v>41635</v>
      </c>
    </row>
    <row r="24" spans="2:10" ht="23.4" thickBot="1" x14ac:dyDescent="0.25">
      <c r="B24" s="84" t="s">
        <v>156</v>
      </c>
      <c r="C24" s="85">
        <v>41800</v>
      </c>
      <c r="D24" s="85">
        <v>12580</v>
      </c>
      <c r="E24" s="75" t="s">
        <v>176</v>
      </c>
      <c r="F24" s="75" t="s">
        <v>171</v>
      </c>
      <c r="G24" s="75" t="s">
        <v>172</v>
      </c>
      <c r="H24" s="75" t="s">
        <v>173</v>
      </c>
      <c r="I24" s="75">
        <v>153</v>
      </c>
      <c r="J24" s="85">
        <v>41635</v>
      </c>
    </row>
    <row r="25" spans="2:10" ht="23.4" thickBot="1" x14ac:dyDescent="0.25">
      <c r="B25" s="84" t="s">
        <v>158</v>
      </c>
      <c r="C25" s="85">
        <v>44995</v>
      </c>
      <c r="D25" s="85">
        <v>14164</v>
      </c>
      <c r="E25" s="75" t="s">
        <v>177</v>
      </c>
      <c r="F25" s="75" t="s">
        <v>159</v>
      </c>
      <c r="G25" s="75" t="s">
        <v>178</v>
      </c>
      <c r="H25" s="75" t="s">
        <v>173</v>
      </c>
      <c r="I25" s="75">
        <v>168</v>
      </c>
      <c r="J25" s="85">
        <v>44909</v>
      </c>
    </row>
  </sheetData>
  <mergeCells count="38">
    <mergeCell ref="B1:D1"/>
    <mergeCell ref="B2:D2"/>
    <mergeCell ref="B3:D3"/>
    <mergeCell ref="B9:B10"/>
    <mergeCell ref="C9:C10"/>
    <mergeCell ref="D9:D10"/>
    <mergeCell ref="B7:J7"/>
    <mergeCell ref="E9:E10"/>
    <mergeCell ref="G11:G12"/>
    <mergeCell ref="H11:H12"/>
    <mergeCell ref="I11:I12"/>
    <mergeCell ref="J11:J12"/>
    <mergeCell ref="B11:B12"/>
    <mergeCell ref="C11:C12"/>
    <mergeCell ref="D11:D12"/>
    <mergeCell ref="E11:E12"/>
    <mergeCell ref="F11:F12"/>
    <mergeCell ref="I19:I20"/>
    <mergeCell ref="J19:J20"/>
    <mergeCell ref="H9:H10"/>
    <mergeCell ref="I9:I10"/>
    <mergeCell ref="J9:J10"/>
    <mergeCell ref="G21:G22"/>
    <mergeCell ref="H21:H22"/>
    <mergeCell ref="I21:I22"/>
    <mergeCell ref="J21:J22"/>
    <mergeCell ref="B19:B20"/>
    <mergeCell ref="C19:C20"/>
    <mergeCell ref="D19:D20"/>
    <mergeCell ref="B21:B22"/>
    <mergeCell ref="C21:C22"/>
    <mergeCell ref="D21:D22"/>
    <mergeCell ref="E21:E22"/>
    <mergeCell ref="F21:F22"/>
    <mergeCell ref="E19:E20"/>
    <mergeCell ref="F19:F20"/>
    <mergeCell ref="G19:G20"/>
    <mergeCell ref="H19:H20"/>
  </mergeCells>
  <hyperlinks>
    <hyperlink ref="C13" location="'NDF-04 (I)'!B24" display="Favor de ver el instructivo de esta nota (NDF-03):"/>
  </hyperlink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showGridLines="0" workbookViewId="0"/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89" t="str">
        <f>'Notas de Disciplina Financiera'!A1</f>
        <v>Municipio de León</v>
      </c>
      <c r="C1" s="89"/>
      <c r="D1" s="89"/>
      <c r="E1" s="40" t="s">
        <v>0</v>
      </c>
      <c r="F1" s="41">
        <f>'Notas de Disciplina Financiera'!D1</f>
        <v>2026</v>
      </c>
    </row>
    <row r="2" spans="1:6" x14ac:dyDescent="0.2">
      <c r="B2" s="89" t="s">
        <v>1</v>
      </c>
      <c r="C2" s="89"/>
      <c r="D2" s="89"/>
      <c r="E2" s="40" t="s">
        <v>2</v>
      </c>
      <c r="F2" s="41" t="str">
        <f>'Notas de Disciplina Financiera'!D2</f>
        <v>Trimestral</v>
      </c>
    </row>
    <row r="3" spans="1:6" x14ac:dyDescent="0.2">
      <c r="B3" s="89" t="str">
        <f>'Notas de Disciplina Financiera'!A3</f>
        <v>Correspondiente del 01 de enero al 31 de marzo de 2026</v>
      </c>
      <c r="C3" s="89"/>
      <c r="D3" s="89"/>
      <c r="E3" s="40" t="s">
        <v>4</v>
      </c>
      <c r="F3" s="41">
        <f>'Notas de Disciplina Financiera'!D3</f>
        <v>1</v>
      </c>
    </row>
    <row r="5" spans="1:6" x14ac:dyDescent="0.2">
      <c r="B5" s="43"/>
      <c r="C5" s="43" t="s">
        <v>18</v>
      </c>
    </row>
    <row r="7" spans="1:6" x14ac:dyDescent="0.2">
      <c r="B7" s="1" t="s">
        <v>179</v>
      </c>
    </row>
    <row r="8" spans="1:6" x14ac:dyDescent="0.2">
      <c r="B8" s="45"/>
    </row>
    <row r="9" spans="1:6" x14ac:dyDescent="0.2">
      <c r="A9" s="42"/>
      <c r="B9" s="46"/>
    </row>
    <row r="10" spans="1:6" x14ac:dyDescent="0.2">
      <c r="B10" s="46"/>
    </row>
    <row r="13" spans="1:6" x14ac:dyDescent="0.2">
      <c r="C13" s="69"/>
    </row>
    <row r="14" spans="1:6" x14ac:dyDescent="0.2">
      <c r="C14" s="68"/>
    </row>
  </sheetData>
  <mergeCells count="3">
    <mergeCell ref="B1:D1"/>
    <mergeCell ref="B2:D2"/>
    <mergeCell ref="B3:D3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showGridLines="0" workbookViewId="0"/>
  </sheetViews>
  <sheetFormatPr baseColWidth="10" defaultColWidth="12" defaultRowHeight="10.199999999999999" x14ac:dyDescent="0.2"/>
  <cols>
    <col min="1" max="1" width="2.7109375" style="1" customWidth="1"/>
    <col min="2" max="2" width="11.7109375" style="1" customWidth="1"/>
    <col min="3" max="3" width="85" style="1" bestFit="1" customWidth="1"/>
    <col min="4" max="4" width="18.42578125" style="1" customWidth="1"/>
    <col min="5" max="5" width="13" style="1" bestFit="1" customWidth="1"/>
    <col min="6" max="6" width="16.28515625" style="1" customWidth="1"/>
    <col min="7" max="16384" width="12" style="1"/>
  </cols>
  <sheetData>
    <row r="1" spans="1:6" x14ac:dyDescent="0.2">
      <c r="B1" s="89" t="str">
        <f>'Notas de Disciplina Financiera'!A1</f>
        <v>Municipio de León</v>
      </c>
      <c r="C1" s="89"/>
      <c r="D1" s="89"/>
      <c r="E1" s="40" t="s">
        <v>0</v>
      </c>
      <c r="F1" s="41">
        <f>'Notas de Disciplina Financiera'!D1</f>
        <v>2026</v>
      </c>
    </row>
    <row r="2" spans="1:6" x14ac:dyDescent="0.2">
      <c r="B2" s="89" t="s">
        <v>1</v>
      </c>
      <c r="C2" s="89"/>
      <c r="D2" s="89"/>
      <c r="E2" s="40" t="s">
        <v>2</v>
      </c>
      <c r="F2" s="41" t="str">
        <f>'Notas de Disciplina Financiera'!D2</f>
        <v>Trimestral</v>
      </c>
    </row>
    <row r="3" spans="1:6" x14ac:dyDescent="0.2">
      <c r="B3" s="89" t="str">
        <f>'Notas de Disciplina Financiera'!A3</f>
        <v>Correspondiente del 01 de enero al 31 de marzo de 2026</v>
      </c>
      <c r="C3" s="89"/>
      <c r="D3" s="89"/>
      <c r="E3" s="40" t="s">
        <v>4</v>
      </c>
      <c r="F3" s="41">
        <f>'Notas de Disciplina Financiera'!D3</f>
        <v>1</v>
      </c>
    </row>
    <row r="5" spans="1:6" x14ac:dyDescent="0.2">
      <c r="B5" s="43"/>
      <c r="C5" s="43" t="s">
        <v>20</v>
      </c>
    </row>
    <row r="7" spans="1:6" x14ac:dyDescent="0.2">
      <c r="B7" s="1" t="s">
        <v>180</v>
      </c>
    </row>
    <row r="8" spans="1:6" x14ac:dyDescent="0.2">
      <c r="B8" s="45"/>
    </row>
    <row r="9" spans="1:6" x14ac:dyDescent="0.2">
      <c r="A9" s="42"/>
    </row>
  </sheetData>
  <mergeCells count="3">
    <mergeCell ref="B1:D1"/>
    <mergeCell ref="B2:D2"/>
    <mergeCell ref="B3:D3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741666-B467-42AD-81E5-1DC0D3595A63}">
  <ds:schemaRefs>
    <ds:schemaRef ds:uri="0c865bf4-0f22-4e4d-b041-7b0c1657e5a8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6aa8a68a-ab09-4ac8-a697-fdce915bc567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Jonathan Edmundo Contreras Veloz</cp:lastModifiedBy>
  <cp:revision/>
  <cp:lastPrinted>2026-04-23T21:01:21Z</cp:lastPrinted>
  <dcterms:created xsi:type="dcterms:W3CDTF">2024-03-15T21:50:03Z</dcterms:created>
  <dcterms:modified xsi:type="dcterms:W3CDTF">2026-04-28T19:54:34Z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